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MS\RESULTS NEW\Supplementary Exam Results\Odd Semester 2015-16 Supp Results\"/>
    </mc:Choice>
  </mc:AlternateContent>
  <bookViews>
    <workbookView xWindow="0" yWindow="0" windowWidth="20490" windowHeight="7755"/>
  </bookViews>
  <sheets>
    <sheet name="RESULTS" sheetId="2" r:id="rId1"/>
    <sheet name="Sheet3" sheetId="3" state="hidden" r:id="rId2"/>
    <sheet name="Sheet4" sheetId="4" state="hidden" r:id="rId3"/>
    <sheet name="Failures other than 1st yr IMS" sheetId="1" state="hidden" r:id="rId4"/>
  </sheets>
  <externalReferences>
    <externalReference r:id="rId5"/>
    <externalReference r:id="rId6"/>
  </externalReferences>
  <definedNames>
    <definedName name="_xlnm._FilterDatabase" localSheetId="3" hidden="1">'Failures other than 1st yr IMS'!$A$1:$AD$115</definedName>
    <definedName name="_xlnm.Print_Area" localSheetId="0">RESULTS!$A$1:$G$26</definedName>
    <definedName name="_xlnm.Print_Titles" localSheetId="3">'Failures other than 1st yr IMS'!$1:$1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 l="1"/>
  <c r="A21" i="2"/>
  <c r="A20" i="2"/>
  <c r="A19" i="2"/>
  <c r="A18" i="2"/>
  <c r="A17" i="2"/>
  <c r="A16" i="2"/>
  <c r="A15" i="2"/>
  <c r="B12" i="2"/>
  <c r="B3" i="3" s="1"/>
  <c r="B11" i="2"/>
  <c r="B25" i="3" l="1"/>
  <c r="B24" i="3"/>
  <c r="B31" i="3"/>
  <c r="B15" i="3"/>
  <c r="B30" i="3"/>
  <c r="B14" i="3"/>
  <c r="B29" i="3"/>
  <c r="B13" i="3"/>
  <c r="B33" i="3"/>
  <c r="B17" i="3"/>
  <c r="B9" i="3"/>
  <c r="B32" i="3"/>
  <c r="B16" i="3"/>
  <c r="B8" i="3"/>
  <c r="B23" i="3"/>
  <c r="B7" i="3"/>
  <c r="B22" i="3"/>
  <c r="B6" i="3"/>
  <c r="B21" i="3"/>
  <c r="B5" i="3"/>
  <c r="B28" i="3"/>
  <c r="B20" i="3"/>
  <c r="B12" i="3"/>
  <c r="B34" i="3"/>
  <c r="B26" i="3"/>
  <c r="B18" i="3"/>
  <c r="B10" i="3"/>
  <c r="B27" i="3"/>
  <c r="B19" i="3"/>
  <c r="B11" i="3"/>
  <c r="C16" i="2" l="1"/>
  <c r="G16" i="2" s="1"/>
  <c r="C21" i="2"/>
  <c r="G21" i="2" s="1"/>
  <c r="C17" i="2"/>
  <c r="C20" i="2"/>
  <c r="C15" i="2"/>
  <c r="C19" i="2"/>
  <c r="C22" i="2"/>
  <c r="C18" i="2"/>
  <c r="AC115" i="1"/>
  <c r="AB115" i="1"/>
  <c r="AA115" i="1"/>
  <c r="Z115" i="1"/>
  <c r="Y115" i="1"/>
  <c r="X115" i="1"/>
  <c r="W115" i="1"/>
  <c r="V115" i="1"/>
  <c r="P115" i="1"/>
  <c r="O115" i="1"/>
  <c r="N115" i="1"/>
  <c r="AC114" i="1"/>
  <c r="AB114" i="1"/>
  <c r="AA114" i="1"/>
  <c r="Z114" i="1"/>
  <c r="Y114" i="1"/>
  <c r="X114" i="1"/>
  <c r="W114" i="1"/>
  <c r="V114" i="1"/>
  <c r="Q114" i="1"/>
  <c r="P114" i="1"/>
  <c r="O114" i="1"/>
  <c r="N114" i="1"/>
  <c r="AC113" i="1"/>
  <c r="AB113" i="1"/>
  <c r="AA113" i="1"/>
  <c r="Z113" i="1"/>
  <c r="Y113" i="1"/>
  <c r="X113" i="1"/>
  <c r="W113" i="1"/>
  <c r="V113" i="1"/>
  <c r="N113" i="1"/>
  <c r="AC112" i="1"/>
  <c r="AB112" i="1"/>
  <c r="AA112" i="1"/>
  <c r="Z112" i="1"/>
  <c r="Y112" i="1"/>
  <c r="X112" i="1"/>
  <c r="W112" i="1"/>
  <c r="V112" i="1"/>
  <c r="N112" i="1"/>
  <c r="AC111" i="1"/>
  <c r="AB111" i="1"/>
  <c r="AA111" i="1"/>
  <c r="Z111" i="1"/>
  <c r="Y111" i="1"/>
  <c r="X111" i="1"/>
  <c r="W111" i="1"/>
  <c r="V111" i="1"/>
  <c r="O111" i="1"/>
  <c r="N111" i="1"/>
  <c r="AC110" i="1"/>
  <c r="AB110" i="1"/>
  <c r="AA110" i="1"/>
  <c r="Z110" i="1"/>
  <c r="Y110" i="1"/>
  <c r="X110" i="1"/>
  <c r="W110" i="1"/>
  <c r="V110" i="1"/>
  <c r="N110" i="1"/>
  <c r="AC109" i="1"/>
  <c r="AB109" i="1"/>
  <c r="AA109" i="1"/>
  <c r="Z109" i="1"/>
  <c r="Y109" i="1"/>
  <c r="X109" i="1"/>
  <c r="W109" i="1"/>
  <c r="V109" i="1"/>
  <c r="N109" i="1"/>
  <c r="AC108" i="1"/>
  <c r="AB108" i="1"/>
  <c r="AA108" i="1"/>
  <c r="Z108" i="1"/>
  <c r="Y108" i="1"/>
  <c r="X108" i="1"/>
  <c r="W108" i="1"/>
  <c r="V108" i="1"/>
  <c r="P108" i="1"/>
  <c r="O108" i="1"/>
  <c r="N108" i="1"/>
  <c r="AC107" i="1"/>
  <c r="AB107" i="1"/>
  <c r="AA107" i="1"/>
  <c r="Z107" i="1"/>
  <c r="Y107" i="1"/>
  <c r="X107" i="1"/>
  <c r="W107" i="1"/>
  <c r="V107" i="1"/>
  <c r="N107" i="1"/>
  <c r="AC106" i="1"/>
  <c r="AB106" i="1"/>
  <c r="AA106" i="1"/>
  <c r="Z106" i="1"/>
  <c r="Y106" i="1"/>
  <c r="X106" i="1"/>
  <c r="W106" i="1"/>
  <c r="V106" i="1"/>
  <c r="N106" i="1"/>
  <c r="AC105" i="1"/>
  <c r="AB105" i="1"/>
  <c r="AA105" i="1"/>
  <c r="Z105" i="1"/>
  <c r="Y105" i="1"/>
  <c r="X105" i="1"/>
  <c r="W105" i="1"/>
  <c r="V105" i="1"/>
  <c r="N105" i="1"/>
  <c r="AC104" i="1"/>
  <c r="AB104" i="1"/>
  <c r="AA104" i="1"/>
  <c r="Z104" i="1"/>
  <c r="Y104" i="1"/>
  <c r="X104" i="1"/>
  <c r="W104" i="1"/>
  <c r="V104" i="1"/>
  <c r="N104" i="1"/>
  <c r="AC103" i="1"/>
  <c r="AB103" i="1"/>
  <c r="AA103" i="1"/>
  <c r="Z103" i="1"/>
  <c r="Y103" i="1"/>
  <c r="X103" i="1"/>
  <c r="W103" i="1"/>
  <c r="V103" i="1"/>
  <c r="N103" i="1"/>
  <c r="AC102" i="1"/>
  <c r="AB102" i="1"/>
  <c r="AA102" i="1"/>
  <c r="Z102" i="1"/>
  <c r="Y102" i="1"/>
  <c r="X102" i="1"/>
  <c r="W102" i="1"/>
  <c r="V102" i="1"/>
  <c r="N102" i="1"/>
  <c r="AC101" i="1"/>
  <c r="AB101" i="1"/>
  <c r="AA101" i="1"/>
  <c r="Z101" i="1"/>
  <c r="Y101" i="1"/>
  <c r="X101" i="1"/>
  <c r="W101" i="1"/>
  <c r="V101" i="1"/>
  <c r="O101" i="1"/>
  <c r="N101" i="1"/>
  <c r="AC100" i="1"/>
  <c r="AB100" i="1"/>
  <c r="AA100" i="1"/>
  <c r="Z100" i="1"/>
  <c r="Y100" i="1"/>
  <c r="X100" i="1"/>
  <c r="W100" i="1"/>
  <c r="V100" i="1"/>
  <c r="O100" i="1"/>
  <c r="N100" i="1"/>
  <c r="AC99" i="1"/>
  <c r="AB99" i="1"/>
  <c r="AA99" i="1"/>
  <c r="Z99" i="1"/>
  <c r="Y99" i="1"/>
  <c r="X99" i="1"/>
  <c r="W99" i="1"/>
  <c r="V99" i="1"/>
  <c r="R99" i="1"/>
  <c r="Q99" i="1"/>
  <c r="P99" i="1"/>
  <c r="O99" i="1"/>
  <c r="N99" i="1"/>
  <c r="AC98" i="1"/>
  <c r="AB98" i="1"/>
  <c r="AA98" i="1"/>
  <c r="Z98" i="1"/>
  <c r="Y98" i="1"/>
  <c r="X98" i="1"/>
  <c r="W98" i="1"/>
  <c r="V98" i="1"/>
  <c r="P98" i="1"/>
  <c r="O98" i="1"/>
  <c r="N98" i="1"/>
  <c r="AC97" i="1"/>
  <c r="AB97" i="1"/>
  <c r="AA97" i="1"/>
  <c r="Z97" i="1"/>
  <c r="Y97" i="1"/>
  <c r="X97" i="1"/>
  <c r="W97" i="1"/>
  <c r="V97" i="1"/>
  <c r="N97" i="1"/>
  <c r="AC96" i="1"/>
  <c r="AB96" i="1"/>
  <c r="AA96" i="1"/>
  <c r="Z96" i="1"/>
  <c r="Y96" i="1"/>
  <c r="X96" i="1"/>
  <c r="W96" i="1"/>
  <c r="V96" i="1"/>
  <c r="N96" i="1"/>
  <c r="AC95" i="1"/>
  <c r="AB95" i="1"/>
  <c r="AA95" i="1"/>
  <c r="Z95" i="1"/>
  <c r="Y95" i="1"/>
  <c r="X95" i="1"/>
  <c r="W95" i="1"/>
  <c r="V95" i="1"/>
  <c r="O95" i="1"/>
  <c r="N95" i="1"/>
  <c r="AC94" i="1"/>
  <c r="AB94" i="1"/>
  <c r="AA94" i="1"/>
  <c r="Z94" i="1"/>
  <c r="Y94" i="1"/>
  <c r="X94" i="1"/>
  <c r="W94" i="1"/>
  <c r="V94" i="1"/>
  <c r="N94" i="1"/>
  <c r="AC93" i="1"/>
  <c r="AB93" i="1"/>
  <c r="AA93" i="1"/>
  <c r="Z93" i="1"/>
  <c r="Y93" i="1"/>
  <c r="X93" i="1"/>
  <c r="W93" i="1"/>
  <c r="V93" i="1"/>
  <c r="N93" i="1"/>
  <c r="AC92" i="1"/>
  <c r="AB92" i="1"/>
  <c r="AA92" i="1"/>
  <c r="Z92" i="1"/>
  <c r="Y92" i="1"/>
  <c r="X92" i="1"/>
  <c r="W92" i="1"/>
  <c r="V92" i="1"/>
  <c r="N92" i="1"/>
  <c r="AC91" i="1"/>
  <c r="AB91" i="1"/>
  <c r="AA91" i="1"/>
  <c r="Z91" i="1"/>
  <c r="Y91" i="1"/>
  <c r="X91" i="1"/>
  <c r="W91" i="1"/>
  <c r="V91" i="1"/>
  <c r="O91" i="1"/>
  <c r="N91" i="1"/>
  <c r="AC90" i="1"/>
  <c r="AB90" i="1"/>
  <c r="AA90" i="1"/>
  <c r="Z90" i="1"/>
  <c r="Y90" i="1"/>
  <c r="X90" i="1"/>
  <c r="W90" i="1"/>
  <c r="V90" i="1"/>
  <c r="N90" i="1"/>
  <c r="AC89" i="1"/>
  <c r="AB89" i="1"/>
  <c r="AA89" i="1"/>
  <c r="Z89" i="1"/>
  <c r="Y89" i="1"/>
  <c r="X89" i="1"/>
  <c r="W89" i="1"/>
  <c r="V89" i="1"/>
  <c r="O89" i="1"/>
  <c r="N89" i="1"/>
  <c r="AC88" i="1"/>
  <c r="AB88" i="1"/>
  <c r="AA88" i="1"/>
  <c r="Z88" i="1"/>
  <c r="Y88" i="1"/>
  <c r="X88" i="1"/>
  <c r="W88" i="1"/>
  <c r="V88" i="1"/>
  <c r="P88" i="1"/>
  <c r="O88" i="1"/>
  <c r="N88" i="1"/>
  <c r="AC87" i="1"/>
  <c r="AB87" i="1"/>
  <c r="AA87" i="1"/>
  <c r="Z87" i="1"/>
  <c r="Y87" i="1"/>
  <c r="X87" i="1"/>
  <c r="W87" i="1"/>
  <c r="V87" i="1"/>
  <c r="N87" i="1"/>
  <c r="AC86" i="1"/>
  <c r="AB86" i="1"/>
  <c r="AA86" i="1"/>
  <c r="Z86" i="1"/>
  <c r="Y86" i="1"/>
  <c r="X86" i="1"/>
  <c r="W86" i="1"/>
  <c r="V86" i="1"/>
  <c r="N86" i="1"/>
  <c r="AC85" i="1"/>
  <c r="AB85" i="1"/>
  <c r="AA85" i="1"/>
  <c r="Z85" i="1"/>
  <c r="Y85" i="1"/>
  <c r="X85" i="1"/>
  <c r="W85" i="1"/>
  <c r="V85" i="1"/>
  <c r="N85" i="1"/>
  <c r="AC84" i="1"/>
  <c r="AB84" i="1"/>
  <c r="AA84" i="1"/>
  <c r="Z84" i="1"/>
  <c r="Y84" i="1"/>
  <c r="X84" i="1"/>
  <c r="W84" i="1"/>
  <c r="V84" i="1"/>
  <c r="P84" i="1"/>
  <c r="O84" i="1"/>
  <c r="N84" i="1"/>
  <c r="AC83" i="1"/>
  <c r="AB83" i="1"/>
  <c r="AA83" i="1"/>
  <c r="Z83" i="1"/>
  <c r="Y83" i="1"/>
  <c r="X83" i="1"/>
  <c r="W83" i="1"/>
  <c r="V83" i="1"/>
  <c r="O83" i="1"/>
  <c r="N83" i="1"/>
  <c r="AC82" i="1"/>
  <c r="AB82" i="1"/>
  <c r="AA82" i="1"/>
  <c r="Z82" i="1"/>
  <c r="Y82" i="1"/>
  <c r="X82" i="1"/>
  <c r="W82" i="1"/>
  <c r="V82" i="1"/>
  <c r="N82" i="1"/>
  <c r="AC81" i="1"/>
  <c r="AB81" i="1"/>
  <c r="AA81" i="1"/>
  <c r="Z81" i="1"/>
  <c r="Y81" i="1"/>
  <c r="X81" i="1"/>
  <c r="W81" i="1"/>
  <c r="V81" i="1"/>
  <c r="N81" i="1"/>
  <c r="AC80" i="1"/>
  <c r="AB80" i="1"/>
  <c r="AA80" i="1"/>
  <c r="Z80" i="1"/>
  <c r="Y80" i="1"/>
  <c r="X80" i="1"/>
  <c r="W80" i="1"/>
  <c r="V80" i="1"/>
  <c r="O80" i="1"/>
  <c r="N80" i="1"/>
  <c r="AC79" i="1"/>
  <c r="AB79" i="1"/>
  <c r="AA79" i="1"/>
  <c r="Z79" i="1"/>
  <c r="Y79" i="1"/>
  <c r="X79" i="1"/>
  <c r="W79" i="1"/>
  <c r="V79" i="1"/>
  <c r="N79" i="1"/>
  <c r="AC78" i="1"/>
  <c r="AB78" i="1"/>
  <c r="AA78" i="1"/>
  <c r="Z78" i="1"/>
  <c r="Y78" i="1"/>
  <c r="X78" i="1"/>
  <c r="W78" i="1"/>
  <c r="V78" i="1"/>
  <c r="O78" i="1"/>
  <c r="N78" i="1"/>
  <c r="AC77" i="1"/>
  <c r="AB77" i="1"/>
  <c r="AA77" i="1"/>
  <c r="Z77" i="1"/>
  <c r="Y77" i="1"/>
  <c r="X77" i="1"/>
  <c r="W77" i="1"/>
  <c r="V77" i="1"/>
  <c r="N77" i="1"/>
  <c r="AC76" i="1"/>
  <c r="AB76" i="1"/>
  <c r="AA76" i="1"/>
  <c r="Z76" i="1"/>
  <c r="Y76" i="1"/>
  <c r="X76" i="1"/>
  <c r="W76" i="1"/>
  <c r="V76" i="1"/>
  <c r="R76" i="1"/>
  <c r="Q76" i="1"/>
  <c r="P76" i="1"/>
  <c r="O76" i="1"/>
  <c r="N76" i="1"/>
  <c r="AC75" i="1"/>
  <c r="AB75" i="1"/>
  <c r="AA75" i="1"/>
  <c r="Z75" i="1"/>
  <c r="Y75" i="1"/>
  <c r="X75" i="1"/>
  <c r="W75" i="1"/>
  <c r="V75" i="1"/>
  <c r="R75" i="1"/>
  <c r="Q75" i="1"/>
  <c r="P75" i="1"/>
  <c r="O75" i="1"/>
  <c r="N75" i="1"/>
  <c r="AC74" i="1"/>
  <c r="AB74" i="1"/>
  <c r="AA74" i="1"/>
  <c r="Z74" i="1"/>
  <c r="Y74" i="1"/>
  <c r="X74" i="1"/>
  <c r="W74" i="1"/>
  <c r="V74" i="1"/>
  <c r="N74" i="1"/>
  <c r="AC73" i="1"/>
  <c r="AB73" i="1"/>
  <c r="AA73" i="1"/>
  <c r="Z73" i="1"/>
  <c r="Y73" i="1"/>
  <c r="X73" i="1"/>
  <c r="W73" i="1"/>
  <c r="V73" i="1"/>
  <c r="N73" i="1"/>
  <c r="AC72" i="1"/>
  <c r="AB72" i="1"/>
  <c r="AA72" i="1"/>
  <c r="Z72" i="1"/>
  <c r="Y72" i="1"/>
  <c r="X72" i="1"/>
  <c r="W72" i="1"/>
  <c r="V72" i="1"/>
  <c r="N72" i="1"/>
  <c r="AC71" i="1"/>
  <c r="AB71" i="1"/>
  <c r="AA71" i="1"/>
  <c r="Z71" i="1"/>
  <c r="Y71" i="1"/>
  <c r="X71" i="1"/>
  <c r="W71" i="1"/>
  <c r="V71" i="1"/>
  <c r="N71" i="1"/>
  <c r="AC70" i="1"/>
  <c r="AB70" i="1"/>
  <c r="AA70" i="1"/>
  <c r="Z70" i="1"/>
  <c r="Y70" i="1"/>
  <c r="X70" i="1"/>
  <c r="W70" i="1"/>
  <c r="V70" i="1"/>
  <c r="O70" i="1"/>
  <c r="N70" i="1"/>
  <c r="AC69" i="1"/>
  <c r="AB69" i="1"/>
  <c r="AA69" i="1"/>
  <c r="Z69" i="1"/>
  <c r="Y69" i="1"/>
  <c r="X69" i="1"/>
  <c r="W69" i="1"/>
  <c r="V69" i="1"/>
  <c r="N69" i="1"/>
  <c r="AC68" i="1"/>
  <c r="AB68" i="1"/>
  <c r="AA68" i="1"/>
  <c r="Z68" i="1"/>
  <c r="Y68" i="1"/>
  <c r="X68" i="1"/>
  <c r="W68" i="1"/>
  <c r="V68" i="1"/>
  <c r="N68" i="1"/>
  <c r="AC67" i="1"/>
  <c r="AB67" i="1"/>
  <c r="AA67" i="1"/>
  <c r="Z67" i="1"/>
  <c r="Y67" i="1"/>
  <c r="X67" i="1"/>
  <c r="W67" i="1"/>
  <c r="V67" i="1"/>
  <c r="Q67" i="1"/>
  <c r="P67" i="1"/>
  <c r="O67" i="1"/>
  <c r="N67" i="1"/>
  <c r="AC66" i="1"/>
  <c r="AB66" i="1"/>
  <c r="AA66" i="1"/>
  <c r="Z66" i="1"/>
  <c r="Y66" i="1"/>
  <c r="X66" i="1"/>
  <c r="W66" i="1"/>
  <c r="V66" i="1"/>
  <c r="N66" i="1"/>
  <c r="AC65" i="1"/>
  <c r="AB65" i="1"/>
  <c r="AA65" i="1"/>
  <c r="Z65" i="1"/>
  <c r="Y65" i="1"/>
  <c r="X65" i="1"/>
  <c r="W65" i="1"/>
  <c r="V65" i="1"/>
  <c r="P65" i="1"/>
  <c r="O65" i="1"/>
  <c r="N65" i="1"/>
  <c r="AC64" i="1"/>
  <c r="AB64" i="1"/>
  <c r="AA64" i="1"/>
  <c r="Z64" i="1"/>
  <c r="Y64" i="1"/>
  <c r="X64" i="1"/>
  <c r="W64" i="1"/>
  <c r="V64" i="1"/>
  <c r="N64" i="1"/>
  <c r="AC63" i="1"/>
  <c r="AB63" i="1"/>
  <c r="AA63" i="1"/>
  <c r="Z63" i="1"/>
  <c r="Y63" i="1"/>
  <c r="X63" i="1"/>
  <c r="W63" i="1"/>
  <c r="V63" i="1"/>
  <c r="N63" i="1"/>
  <c r="AC62" i="1"/>
  <c r="AB62" i="1"/>
  <c r="AA62" i="1"/>
  <c r="Z62" i="1"/>
  <c r="Y62" i="1"/>
  <c r="X62" i="1"/>
  <c r="W62" i="1"/>
  <c r="V62" i="1"/>
  <c r="P62" i="1"/>
  <c r="O62" i="1"/>
  <c r="N62" i="1"/>
  <c r="AC61" i="1"/>
  <c r="AB61" i="1"/>
  <c r="AA61" i="1"/>
  <c r="Z61" i="1"/>
  <c r="Y61" i="1"/>
  <c r="X61" i="1"/>
  <c r="W61" i="1"/>
  <c r="V61" i="1"/>
  <c r="N61" i="1"/>
  <c r="AC60" i="1"/>
  <c r="AB60" i="1"/>
  <c r="AA60" i="1"/>
  <c r="Z60" i="1"/>
  <c r="Y60" i="1"/>
  <c r="X60" i="1"/>
  <c r="W60" i="1"/>
  <c r="V60" i="1"/>
  <c r="O60" i="1"/>
  <c r="N60" i="1"/>
  <c r="AC59" i="1"/>
  <c r="AB59" i="1"/>
  <c r="AA59" i="1"/>
  <c r="Z59" i="1"/>
  <c r="Y59" i="1"/>
  <c r="X59" i="1"/>
  <c r="W59" i="1"/>
  <c r="V59" i="1"/>
  <c r="N59" i="1"/>
  <c r="AC58" i="1"/>
  <c r="AB58" i="1"/>
  <c r="AA58" i="1"/>
  <c r="Z58" i="1"/>
  <c r="Y58" i="1"/>
  <c r="X58" i="1"/>
  <c r="W58" i="1"/>
  <c r="V58" i="1"/>
  <c r="N58" i="1"/>
  <c r="AC57" i="1"/>
  <c r="AB57" i="1"/>
  <c r="AA57" i="1"/>
  <c r="Z57" i="1"/>
  <c r="Y57" i="1"/>
  <c r="X57" i="1"/>
  <c r="W57" i="1"/>
  <c r="V57" i="1"/>
  <c r="O57" i="1"/>
  <c r="N57" i="1"/>
  <c r="AC56" i="1"/>
  <c r="AB56" i="1"/>
  <c r="AA56" i="1"/>
  <c r="Z56" i="1"/>
  <c r="Y56" i="1"/>
  <c r="X56" i="1"/>
  <c r="W56" i="1"/>
  <c r="V56" i="1"/>
  <c r="O56" i="1"/>
  <c r="N56" i="1"/>
  <c r="AC55" i="1"/>
  <c r="AB55" i="1"/>
  <c r="AA55" i="1"/>
  <c r="Z55" i="1"/>
  <c r="Y55" i="1"/>
  <c r="X55" i="1"/>
  <c r="W55" i="1"/>
  <c r="V55" i="1"/>
  <c r="O55" i="1"/>
  <c r="N55" i="1"/>
  <c r="AC54" i="1"/>
  <c r="AB54" i="1"/>
  <c r="AA54" i="1"/>
  <c r="Z54" i="1"/>
  <c r="Y54" i="1"/>
  <c r="X54" i="1"/>
  <c r="W54" i="1"/>
  <c r="V54" i="1"/>
  <c r="O54" i="1"/>
  <c r="N54" i="1"/>
  <c r="AC53" i="1"/>
  <c r="AB53" i="1"/>
  <c r="AA53" i="1"/>
  <c r="Z53" i="1"/>
  <c r="Y53" i="1"/>
  <c r="X53" i="1"/>
  <c r="W53" i="1"/>
  <c r="V53" i="1"/>
  <c r="N53" i="1"/>
  <c r="AC52" i="1"/>
  <c r="AB52" i="1"/>
  <c r="AA52" i="1"/>
  <c r="Z52" i="1"/>
  <c r="Y52" i="1"/>
  <c r="X52" i="1"/>
  <c r="W52" i="1"/>
  <c r="V52" i="1"/>
  <c r="P52" i="1"/>
  <c r="O52" i="1"/>
  <c r="N52" i="1"/>
  <c r="AC51" i="1"/>
  <c r="AB51" i="1"/>
  <c r="AA51" i="1"/>
  <c r="Z51" i="1"/>
  <c r="Y51" i="1"/>
  <c r="X51" i="1"/>
  <c r="W51" i="1"/>
  <c r="V51" i="1"/>
  <c r="P51" i="1"/>
  <c r="O51" i="1"/>
  <c r="N51" i="1"/>
  <c r="AC50" i="1"/>
  <c r="AB50" i="1"/>
  <c r="AA50" i="1"/>
  <c r="Z50" i="1"/>
  <c r="Y50" i="1"/>
  <c r="X50" i="1"/>
  <c r="W50" i="1"/>
  <c r="V50" i="1"/>
  <c r="N50" i="1"/>
  <c r="AC49" i="1"/>
  <c r="AB49" i="1"/>
  <c r="AA49" i="1"/>
  <c r="Z49" i="1"/>
  <c r="Y49" i="1"/>
  <c r="X49" i="1"/>
  <c r="W49" i="1"/>
  <c r="V49" i="1"/>
  <c r="U49" i="1"/>
  <c r="B22" i="2" s="1"/>
  <c r="T49" i="1"/>
  <c r="B21" i="2" s="1"/>
  <c r="S49" i="1"/>
  <c r="R49" i="1"/>
  <c r="Q49" i="1"/>
  <c r="P49" i="1"/>
  <c r="O49" i="1"/>
  <c r="N49" i="1"/>
  <c r="AC48" i="1"/>
  <c r="AB48" i="1"/>
  <c r="AA48" i="1"/>
  <c r="Z48" i="1"/>
  <c r="Y48" i="1"/>
  <c r="X48" i="1"/>
  <c r="W48" i="1"/>
  <c r="V48" i="1"/>
  <c r="R48" i="1"/>
  <c r="Q48" i="1"/>
  <c r="P48" i="1"/>
  <c r="O48" i="1"/>
  <c r="N48" i="1"/>
  <c r="AC47" i="1"/>
  <c r="AB47" i="1"/>
  <c r="AA47" i="1"/>
  <c r="Z47" i="1"/>
  <c r="Y47" i="1"/>
  <c r="X47" i="1"/>
  <c r="W47" i="1"/>
  <c r="V47" i="1"/>
  <c r="O47" i="1"/>
  <c r="N47" i="1"/>
  <c r="AC46" i="1"/>
  <c r="AB46" i="1"/>
  <c r="AA46" i="1"/>
  <c r="Z46" i="1"/>
  <c r="Y46" i="1"/>
  <c r="X46" i="1"/>
  <c r="W46" i="1"/>
  <c r="V46" i="1"/>
  <c r="P46" i="1"/>
  <c r="O46" i="1"/>
  <c r="N46" i="1"/>
  <c r="AC45" i="1"/>
  <c r="AB45" i="1"/>
  <c r="AA45" i="1"/>
  <c r="Z45" i="1"/>
  <c r="Y45" i="1"/>
  <c r="X45" i="1"/>
  <c r="W45" i="1"/>
  <c r="V45" i="1"/>
  <c r="N45" i="1"/>
  <c r="AC44" i="1"/>
  <c r="AB44" i="1"/>
  <c r="AA44" i="1"/>
  <c r="Z44" i="1"/>
  <c r="Y44" i="1"/>
  <c r="X44" i="1"/>
  <c r="W44" i="1"/>
  <c r="V44" i="1"/>
  <c r="N44" i="1"/>
  <c r="AC43" i="1"/>
  <c r="AB43" i="1"/>
  <c r="AA43" i="1"/>
  <c r="Z43" i="1"/>
  <c r="Y43" i="1"/>
  <c r="X43" i="1"/>
  <c r="W43" i="1"/>
  <c r="V43" i="1"/>
  <c r="O43" i="1"/>
  <c r="N43" i="1"/>
  <c r="AC42" i="1"/>
  <c r="AB42" i="1"/>
  <c r="AA42" i="1"/>
  <c r="Z42" i="1"/>
  <c r="Y42" i="1"/>
  <c r="X42" i="1"/>
  <c r="W42" i="1"/>
  <c r="V42" i="1"/>
  <c r="O42" i="1"/>
  <c r="N42" i="1"/>
  <c r="AC41" i="1"/>
  <c r="AB41" i="1"/>
  <c r="AA41" i="1"/>
  <c r="Z41" i="1"/>
  <c r="Y41" i="1"/>
  <c r="X41" i="1"/>
  <c r="W41" i="1"/>
  <c r="V41" i="1"/>
  <c r="N41" i="1"/>
  <c r="AC40" i="1"/>
  <c r="AB40" i="1"/>
  <c r="AA40" i="1"/>
  <c r="Z40" i="1"/>
  <c r="Y40" i="1"/>
  <c r="X40" i="1"/>
  <c r="W40" i="1"/>
  <c r="V40" i="1"/>
  <c r="O40" i="1"/>
  <c r="N40" i="1"/>
  <c r="AC39" i="1"/>
  <c r="AB39" i="1"/>
  <c r="AA39" i="1"/>
  <c r="Z39" i="1"/>
  <c r="Y39" i="1"/>
  <c r="X39" i="1"/>
  <c r="W39" i="1"/>
  <c r="V39" i="1"/>
  <c r="P39" i="1"/>
  <c r="O39" i="1"/>
  <c r="N39" i="1"/>
  <c r="AC38" i="1"/>
  <c r="AB38" i="1"/>
  <c r="AA38" i="1"/>
  <c r="Z38" i="1"/>
  <c r="Y38" i="1"/>
  <c r="X38" i="1"/>
  <c r="W38" i="1"/>
  <c r="V38" i="1"/>
  <c r="P38" i="1"/>
  <c r="O38" i="1"/>
  <c r="N38" i="1"/>
  <c r="AC37" i="1"/>
  <c r="AB37" i="1"/>
  <c r="AA37" i="1"/>
  <c r="Z37" i="1"/>
  <c r="Y37" i="1"/>
  <c r="X37" i="1"/>
  <c r="W37" i="1"/>
  <c r="V37" i="1"/>
  <c r="N37" i="1"/>
  <c r="AC36" i="1"/>
  <c r="AB36" i="1"/>
  <c r="AA36" i="1"/>
  <c r="Z36" i="1"/>
  <c r="Y36" i="1"/>
  <c r="X36" i="1"/>
  <c r="W36" i="1"/>
  <c r="V36" i="1"/>
  <c r="O36" i="1"/>
  <c r="N36" i="1"/>
  <c r="AC35" i="1"/>
  <c r="AB35" i="1"/>
  <c r="AA35" i="1"/>
  <c r="Z35" i="1"/>
  <c r="Y35" i="1"/>
  <c r="X35" i="1"/>
  <c r="W35" i="1"/>
  <c r="V35" i="1"/>
  <c r="Q35" i="1"/>
  <c r="P35" i="1"/>
  <c r="O35" i="1"/>
  <c r="N35" i="1"/>
  <c r="AC34" i="1"/>
  <c r="AB34" i="1"/>
  <c r="AA34" i="1"/>
  <c r="Z34" i="1"/>
  <c r="Y34" i="1"/>
  <c r="X34" i="1"/>
  <c r="W34" i="1"/>
  <c r="V34" i="1"/>
  <c r="N34" i="1"/>
  <c r="AC33" i="1"/>
  <c r="AB33" i="1"/>
  <c r="AA33" i="1"/>
  <c r="Z33" i="1"/>
  <c r="Y33" i="1"/>
  <c r="X33" i="1"/>
  <c r="W33" i="1"/>
  <c r="V33" i="1"/>
  <c r="O33" i="1"/>
  <c r="N33" i="1"/>
  <c r="AC32" i="1"/>
  <c r="AB32" i="1"/>
  <c r="AA32" i="1"/>
  <c r="Z32" i="1"/>
  <c r="Y32" i="1"/>
  <c r="X32" i="1"/>
  <c r="W32" i="1"/>
  <c r="V32" i="1"/>
  <c r="N32" i="1"/>
  <c r="AC31" i="1"/>
  <c r="AB31" i="1"/>
  <c r="AA31" i="1"/>
  <c r="Z31" i="1"/>
  <c r="Y31" i="1"/>
  <c r="X31" i="1"/>
  <c r="W31" i="1"/>
  <c r="V31" i="1"/>
  <c r="O31" i="1"/>
  <c r="N31" i="1"/>
  <c r="AC30" i="1"/>
  <c r="AB30" i="1"/>
  <c r="AA30" i="1"/>
  <c r="Z30" i="1"/>
  <c r="Y30" i="1"/>
  <c r="X30" i="1"/>
  <c r="W30" i="1"/>
  <c r="V30" i="1"/>
  <c r="N30" i="1"/>
  <c r="AC29" i="1"/>
  <c r="AB29" i="1"/>
  <c r="AA29" i="1"/>
  <c r="Z29" i="1"/>
  <c r="Y29" i="1"/>
  <c r="X29" i="1"/>
  <c r="W29" i="1"/>
  <c r="V29" i="1"/>
  <c r="P29" i="1"/>
  <c r="O29" i="1"/>
  <c r="N29" i="1"/>
  <c r="AC28" i="1"/>
  <c r="AB28" i="1"/>
  <c r="AA28" i="1"/>
  <c r="Z28" i="1"/>
  <c r="Y28" i="1"/>
  <c r="X28" i="1"/>
  <c r="W28" i="1"/>
  <c r="V28" i="1"/>
  <c r="N28" i="1"/>
  <c r="AC27" i="1"/>
  <c r="AB27" i="1"/>
  <c r="AA27" i="1"/>
  <c r="Z27" i="1"/>
  <c r="Y27" i="1"/>
  <c r="X27" i="1"/>
  <c r="W27" i="1"/>
  <c r="V27" i="1"/>
  <c r="N27" i="1"/>
  <c r="AC26" i="1"/>
  <c r="AB26" i="1"/>
  <c r="AA26" i="1"/>
  <c r="Z26" i="1"/>
  <c r="Y26" i="1"/>
  <c r="X26" i="1"/>
  <c r="W26" i="1"/>
  <c r="V26" i="1"/>
  <c r="O26" i="1"/>
  <c r="N26" i="1"/>
  <c r="AC25" i="1"/>
  <c r="AB25" i="1"/>
  <c r="AA25" i="1"/>
  <c r="Z25" i="1"/>
  <c r="Y25" i="1"/>
  <c r="X25" i="1"/>
  <c r="W25" i="1"/>
  <c r="V25" i="1"/>
  <c r="N25" i="1"/>
  <c r="AC24" i="1"/>
  <c r="AB24" i="1"/>
  <c r="AA24" i="1"/>
  <c r="Z24" i="1"/>
  <c r="Y24" i="1"/>
  <c r="X24" i="1"/>
  <c r="W24" i="1"/>
  <c r="V24" i="1"/>
  <c r="N24" i="1"/>
  <c r="AC23" i="1"/>
  <c r="AB23" i="1"/>
  <c r="AA23" i="1"/>
  <c r="Z23" i="1"/>
  <c r="Y23" i="1"/>
  <c r="X23" i="1"/>
  <c r="W23" i="1"/>
  <c r="V23" i="1"/>
  <c r="O23" i="1"/>
  <c r="N23" i="1"/>
  <c r="AC22" i="1"/>
  <c r="AB22" i="1"/>
  <c r="AA22" i="1"/>
  <c r="Z22" i="1"/>
  <c r="Y22" i="1"/>
  <c r="X22" i="1"/>
  <c r="W22" i="1"/>
  <c r="V22" i="1"/>
  <c r="P22" i="1"/>
  <c r="O22" i="1"/>
  <c r="N22" i="1"/>
  <c r="AC21" i="1"/>
  <c r="AB21" i="1"/>
  <c r="AA21" i="1"/>
  <c r="Z21" i="1"/>
  <c r="Y21" i="1"/>
  <c r="X21" i="1"/>
  <c r="W21" i="1"/>
  <c r="V21" i="1"/>
  <c r="O21" i="1"/>
  <c r="N21" i="1"/>
  <c r="AC20" i="1"/>
  <c r="AB20" i="1"/>
  <c r="AA20" i="1"/>
  <c r="Z20" i="1"/>
  <c r="Y20" i="1"/>
  <c r="X20" i="1"/>
  <c r="W20" i="1"/>
  <c r="V20" i="1"/>
  <c r="O20" i="1"/>
  <c r="N20" i="1"/>
  <c r="AC19" i="1"/>
  <c r="AB19" i="1"/>
  <c r="AA19" i="1"/>
  <c r="Z19" i="1"/>
  <c r="Y19" i="1"/>
  <c r="X19" i="1"/>
  <c r="W19" i="1"/>
  <c r="V19" i="1"/>
  <c r="N19" i="1"/>
  <c r="AC18" i="1"/>
  <c r="AB18" i="1"/>
  <c r="AA18" i="1"/>
  <c r="Z18" i="1"/>
  <c r="Y18" i="1"/>
  <c r="X18" i="1"/>
  <c r="W18" i="1"/>
  <c r="V18" i="1"/>
  <c r="N18" i="1"/>
  <c r="AC17" i="1"/>
  <c r="AB17" i="1"/>
  <c r="AA17" i="1"/>
  <c r="Z17" i="1"/>
  <c r="Y17" i="1"/>
  <c r="X17" i="1"/>
  <c r="W17" i="1"/>
  <c r="V17" i="1"/>
  <c r="N17" i="1"/>
  <c r="AC16" i="1"/>
  <c r="AB16" i="1"/>
  <c r="AA16" i="1"/>
  <c r="Z16" i="1"/>
  <c r="Y16" i="1"/>
  <c r="X16" i="1"/>
  <c r="W16" i="1"/>
  <c r="V16" i="1"/>
  <c r="P16" i="1"/>
  <c r="O16" i="1"/>
  <c r="N16" i="1"/>
  <c r="AC15" i="1"/>
  <c r="AB15" i="1"/>
  <c r="AA15" i="1"/>
  <c r="Z15" i="1"/>
  <c r="Y15" i="1"/>
  <c r="X15" i="1"/>
  <c r="W15" i="1"/>
  <c r="V15" i="1"/>
  <c r="N15" i="1"/>
  <c r="AC14" i="1"/>
  <c r="AB14" i="1"/>
  <c r="AA14" i="1"/>
  <c r="Z14" i="1"/>
  <c r="Y14" i="1"/>
  <c r="X14" i="1"/>
  <c r="W14" i="1"/>
  <c r="V14" i="1"/>
  <c r="O14" i="1"/>
  <c r="N14" i="1"/>
  <c r="AC13" i="1"/>
  <c r="AB13" i="1"/>
  <c r="AA13" i="1"/>
  <c r="Z13" i="1"/>
  <c r="Y13" i="1"/>
  <c r="X13" i="1"/>
  <c r="W13" i="1"/>
  <c r="V13" i="1"/>
  <c r="S13" i="1"/>
  <c r="B20" i="2" s="1"/>
  <c r="R13" i="1"/>
  <c r="B19" i="2" s="1"/>
  <c r="Q13" i="1"/>
  <c r="B18" i="2" s="1"/>
  <c r="P13" i="1"/>
  <c r="O13" i="1"/>
  <c r="N13" i="1"/>
  <c r="AC12" i="1"/>
  <c r="AB12" i="1"/>
  <c r="AA12" i="1"/>
  <c r="Z12" i="1"/>
  <c r="Y12" i="1"/>
  <c r="X12" i="1"/>
  <c r="W12" i="1"/>
  <c r="V12" i="1"/>
  <c r="O12" i="1"/>
  <c r="N12" i="1"/>
  <c r="AC11" i="1"/>
  <c r="AB11" i="1"/>
  <c r="AA11" i="1"/>
  <c r="Z11" i="1"/>
  <c r="Y11" i="1"/>
  <c r="X11" i="1"/>
  <c r="W11" i="1"/>
  <c r="V11" i="1"/>
  <c r="P11" i="1"/>
  <c r="O11" i="1"/>
  <c r="N11" i="1"/>
  <c r="AC10" i="1"/>
  <c r="AB10" i="1"/>
  <c r="AA10" i="1"/>
  <c r="Z10" i="1"/>
  <c r="Y10" i="1"/>
  <c r="X10" i="1"/>
  <c r="W10" i="1"/>
  <c r="V10" i="1"/>
  <c r="O10" i="1"/>
  <c r="N10" i="1"/>
  <c r="AC9" i="1"/>
  <c r="AB9" i="1"/>
  <c r="AA9" i="1"/>
  <c r="Z9" i="1"/>
  <c r="Y9" i="1"/>
  <c r="X9" i="1"/>
  <c r="W9" i="1"/>
  <c r="V9" i="1"/>
  <c r="O9" i="1"/>
  <c r="N9" i="1"/>
  <c r="AC8" i="1"/>
  <c r="AB8" i="1"/>
  <c r="AA8" i="1"/>
  <c r="Z8" i="1"/>
  <c r="Y8" i="1"/>
  <c r="X8" i="1"/>
  <c r="W8" i="1"/>
  <c r="V8" i="1"/>
  <c r="R8" i="1"/>
  <c r="Q8" i="1"/>
  <c r="P8" i="1"/>
  <c r="O8" i="1"/>
  <c r="N8" i="1"/>
  <c r="AC7" i="1"/>
  <c r="AB7" i="1"/>
  <c r="AA7" i="1"/>
  <c r="Z7" i="1"/>
  <c r="Y7" i="1"/>
  <c r="X7" i="1"/>
  <c r="W7" i="1"/>
  <c r="V7" i="1"/>
  <c r="N7" i="1"/>
  <c r="AC6" i="1"/>
  <c r="AB6" i="1"/>
  <c r="AA6" i="1"/>
  <c r="Z6" i="1"/>
  <c r="Y6" i="1"/>
  <c r="X6" i="1"/>
  <c r="W6" i="1"/>
  <c r="V6" i="1"/>
  <c r="O6" i="1"/>
  <c r="N6" i="1"/>
  <c r="AC5" i="1"/>
  <c r="AB5" i="1"/>
  <c r="AA5" i="1"/>
  <c r="Z5" i="1"/>
  <c r="Y5" i="1"/>
  <c r="X5" i="1"/>
  <c r="W5" i="1"/>
  <c r="V5" i="1"/>
  <c r="Q5" i="1"/>
  <c r="P5" i="1"/>
  <c r="O5" i="1"/>
  <c r="N5" i="1"/>
  <c r="AC4" i="1"/>
  <c r="AB4" i="1"/>
  <c r="AA4" i="1"/>
  <c r="Z4" i="1"/>
  <c r="Y4" i="1"/>
  <c r="X4" i="1"/>
  <c r="W4" i="1"/>
  <c r="V4" i="1"/>
  <c r="N4" i="1"/>
  <c r="AC3" i="1"/>
  <c r="AB3" i="1"/>
  <c r="AA3" i="1"/>
  <c r="Z3" i="1"/>
  <c r="Y3" i="1"/>
  <c r="X3" i="1"/>
  <c r="W3" i="1"/>
  <c r="V3" i="1"/>
  <c r="P3" i="1"/>
  <c r="O3" i="1"/>
  <c r="N3" i="1"/>
  <c r="AC2" i="1"/>
  <c r="AB2" i="1"/>
  <c r="AA2" i="1"/>
  <c r="Z2" i="1"/>
  <c r="Y2" i="1"/>
  <c r="X2" i="1"/>
  <c r="W2" i="1"/>
  <c r="V2" i="1"/>
  <c r="N2" i="1"/>
  <c r="B17" i="2" l="1"/>
  <c r="E16" i="2"/>
  <c r="D16" i="2"/>
  <c r="F16" i="2"/>
  <c r="D21" i="2"/>
  <c r="E21" i="2"/>
  <c r="F21" i="2"/>
  <c r="B15" i="2"/>
  <c r="B16" i="2"/>
  <c r="D15" i="2"/>
  <c r="G15" i="2"/>
  <c r="F15" i="2"/>
  <c r="E15" i="2"/>
  <c r="G17" i="2"/>
  <c r="F17" i="2"/>
  <c r="E17" i="2"/>
  <c r="D17" i="2"/>
  <c r="G22" i="2"/>
  <c r="F22" i="2"/>
  <c r="E22" i="2"/>
  <c r="D22" i="2"/>
  <c r="E19" i="2"/>
  <c r="F19" i="2"/>
  <c r="D19" i="2"/>
  <c r="G19" i="2"/>
  <c r="G20" i="2"/>
  <c r="D20" i="2"/>
  <c r="F20" i="2"/>
  <c r="E20" i="2"/>
  <c r="F18" i="2"/>
  <c r="G18" i="2"/>
  <c r="E18" i="2"/>
  <c r="D18" i="2"/>
  <c r="AD8" i="1"/>
  <c r="AD37" i="1"/>
  <c r="AD52" i="1"/>
  <c r="AD71" i="1"/>
  <c r="AD94" i="1"/>
  <c r="AD2" i="1"/>
  <c r="AD33" i="1"/>
  <c r="AD75" i="1"/>
  <c r="AD101" i="1"/>
  <c r="AD19" i="1"/>
  <c r="AD78" i="1"/>
  <c r="AD5" i="1"/>
  <c r="AD40" i="1"/>
  <c r="AD88" i="1"/>
  <c r="AD79" i="1"/>
  <c r="AD6" i="1"/>
  <c r="AD9" i="1"/>
  <c r="AD29" i="1"/>
  <c r="AD63" i="1"/>
  <c r="AD103" i="1"/>
  <c r="AD30" i="1"/>
  <c r="AD17" i="1"/>
  <c r="AD27" i="1"/>
  <c r="AD32" i="1"/>
  <c r="AD39" i="1"/>
  <c r="AD44" i="1"/>
  <c r="AD61" i="1"/>
  <c r="AD65" i="1"/>
  <c r="AD77" i="1"/>
  <c r="AD92" i="1"/>
  <c r="AD100" i="1"/>
  <c r="AD107" i="1"/>
  <c r="AD112" i="1"/>
  <c r="AD115" i="1"/>
  <c r="AD34" i="1"/>
  <c r="AD102" i="1"/>
  <c r="AD108" i="1"/>
  <c r="AD24" i="1"/>
  <c r="AD50" i="1"/>
  <c r="AD89" i="1"/>
  <c r="AD3" i="1"/>
  <c r="AD38" i="1"/>
  <c r="AD54" i="1"/>
  <c r="AD59" i="1"/>
  <c r="AD74" i="1"/>
  <c r="AD90" i="1"/>
  <c r="AD104" i="1"/>
  <c r="AD110" i="1"/>
  <c r="AD11" i="1"/>
  <c r="AD13" i="1"/>
  <c r="AD18" i="1"/>
  <c r="AD22" i="1"/>
  <c r="AD28" i="1"/>
  <c r="AD36" i="1"/>
  <c r="AD45" i="1"/>
  <c r="AD56" i="1"/>
  <c r="AD66" i="1"/>
  <c r="AD70" i="1"/>
  <c r="AD83" i="1"/>
  <c r="AD93" i="1"/>
  <c r="AD98" i="1"/>
  <c r="AD113" i="1"/>
  <c r="AD12" i="1"/>
  <c r="AD49" i="1"/>
  <c r="AD53" i="1"/>
  <c r="AD72" i="1"/>
  <c r="AD20" i="1"/>
  <c r="AD58" i="1"/>
  <c r="AD95" i="1"/>
  <c r="AD7" i="1"/>
  <c r="AD25" i="1"/>
  <c r="AD96" i="1"/>
  <c r="AD4" i="1"/>
  <c r="AD10" i="1"/>
  <c r="AD21" i="1"/>
  <c r="AD47" i="1"/>
  <c r="AD68" i="1"/>
  <c r="AD81" i="1"/>
  <c r="AD86" i="1"/>
  <c r="AD97" i="1"/>
  <c r="AD99" i="1"/>
  <c r="AD105" i="1"/>
  <c r="AD14" i="1"/>
  <c r="AD23" i="1"/>
  <c r="AD41" i="1"/>
  <c r="AD48" i="1"/>
  <c r="AD57" i="1"/>
  <c r="AD62" i="1"/>
  <c r="AD15" i="1"/>
  <c r="AD46" i="1"/>
  <c r="AD73" i="1"/>
  <c r="AD84" i="1"/>
  <c r="AD109" i="1"/>
  <c r="AD42" i="1"/>
  <c r="AD64" i="1"/>
  <c r="AD67" i="1"/>
  <c r="AD80" i="1"/>
  <c r="AD85" i="1"/>
  <c r="AD114" i="1"/>
  <c r="AD16" i="1"/>
  <c r="AD26" i="1"/>
  <c r="AD31" i="1"/>
  <c r="AD35" i="1"/>
  <c r="AD43" i="1"/>
  <c r="AD51" i="1"/>
  <c r="AD55" i="1"/>
  <c r="AD60" i="1"/>
  <c r="AD69" i="1"/>
  <c r="AD76" i="1"/>
  <c r="AD82" i="1"/>
  <c r="AD87" i="1"/>
  <c r="AD91" i="1"/>
  <c r="AD106" i="1"/>
  <c r="AD111" i="1"/>
</calcChain>
</file>

<file path=xl/sharedStrings.xml><?xml version="1.0" encoding="utf-8"?>
<sst xmlns="http://schemas.openxmlformats.org/spreadsheetml/2006/main" count="2232" uniqueCount="374">
  <si>
    <t>Sl. No.</t>
  </si>
  <si>
    <t>Reg. No.</t>
  </si>
  <si>
    <t>Name of the Student</t>
  </si>
  <si>
    <t>Programme/ Batch</t>
  </si>
  <si>
    <t>Semester</t>
  </si>
  <si>
    <t>CC1</t>
  </si>
  <si>
    <t>CC2</t>
  </si>
  <si>
    <t>CC3</t>
  </si>
  <si>
    <t>CC4</t>
  </si>
  <si>
    <t>CC5</t>
  </si>
  <si>
    <t>CC6</t>
  </si>
  <si>
    <t>CC7</t>
  </si>
  <si>
    <t>CC8</t>
  </si>
  <si>
    <t>D1</t>
  </si>
  <si>
    <t>D2</t>
  </si>
  <si>
    <t>D3</t>
  </si>
  <si>
    <t>D4</t>
  </si>
  <si>
    <t>D5</t>
  </si>
  <si>
    <t>D6</t>
  </si>
  <si>
    <t>D7</t>
  </si>
  <si>
    <t>D8</t>
  </si>
  <si>
    <t>Fee 1</t>
  </si>
  <si>
    <t>Fee 2</t>
  </si>
  <si>
    <t>Fee 3</t>
  </si>
  <si>
    <t>Fee 4</t>
  </si>
  <si>
    <t>Fee 5</t>
  </si>
  <si>
    <t>Fee 6</t>
  </si>
  <si>
    <t>Fee 7</t>
  </si>
  <si>
    <t>Fee 8</t>
  </si>
  <si>
    <t>Total</t>
  </si>
  <si>
    <t xml:space="preserve">Sukanya Roychowdhury  </t>
  </si>
  <si>
    <t>I M.Sc. Mathematics (2011-2016)</t>
  </si>
  <si>
    <t>IX</t>
  </si>
  <si>
    <t>PHYS01</t>
  </si>
  <si>
    <t>NA</t>
  </si>
  <si>
    <t xml:space="preserve">Vengadesan N  </t>
  </si>
  <si>
    <t>I M.Sc. Mathematics (2012-2017)</t>
  </si>
  <si>
    <t>V &amp; VII</t>
  </si>
  <si>
    <t>MAT051</t>
  </si>
  <si>
    <t>MAT071</t>
  </si>
  <si>
    <t>MAT072</t>
  </si>
  <si>
    <t xml:space="preserve">Vignesh C  </t>
  </si>
  <si>
    <t>Iyswarya A</t>
  </si>
  <si>
    <t>I M.Sc. Chemistry (2011-2016)</t>
  </si>
  <si>
    <t>CHE0901</t>
  </si>
  <si>
    <t>CHE0902</t>
  </si>
  <si>
    <t>CHE0903</t>
  </si>
  <si>
    <t>CHE0904</t>
  </si>
  <si>
    <t>Suganya M</t>
  </si>
  <si>
    <t>I120004</t>
  </si>
  <si>
    <t>Bridgit Jose</t>
  </si>
  <si>
    <t>VII</t>
  </si>
  <si>
    <t>MAT073</t>
  </si>
  <si>
    <t>I120008</t>
  </si>
  <si>
    <t>Jaykaran Singh</t>
  </si>
  <si>
    <t>MAT074</t>
  </si>
  <si>
    <t>MAT13E</t>
  </si>
  <si>
    <t>I120009</t>
  </si>
  <si>
    <t>Jobin Idiculla Wattasseril</t>
  </si>
  <si>
    <t>I120015</t>
  </si>
  <si>
    <t>Poonguzhali M</t>
  </si>
  <si>
    <t>I120019</t>
  </si>
  <si>
    <t>Rajeswari A</t>
  </si>
  <si>
    <t>ENVS01</t>
  </si>
  <si>
    <t xml:space="preserve">Kommuri Vijay Babu  </t>
  </si>
  <si>
    <t>Prithivirajan P</t>
  </si>
  <si>
    <t>MAT052</t>
  </si>
  <si>
    <t>I120101</t>
  </si>
  <si>
    <t>Akalya K</t>
  </si>
  <si>
    <t>I M.Sc. Physics (2012-2017)</t>
  </si>
  <si>
    <t>PHY072</t>
  </si>
  <si>
    <t>PHY073</t>
  </si>
  <si>
    <t>I120104</t>
  </si>
  <si>
    <t>Athul Thomas</t>
  </si>
  <si>
    <t>PHY071</t>
  </si>
  <si>
    <t>I120105</t>
  </si>
  <si>
    <t>Bharathi Priya A</t>
  </si>
  <si>
    <t>PHY076</t>
  </si>
  <si>
    <t>I120107</t>
  </si>
  <si>
    <t>Karthik M</t>
  </si>
  <si>
    <t>I120108</t>
  </si>
  <si>
    <t>Karthika R</t>
  </si>
  <si>
    <t>I120109</t>
  </si>
  <si>
    <t>Keerthana T</t>
  </si>
  <si>
    <t>I120111</t>
  </si>
  <si>
    <t>Mydhili A</t>
  </si>
  <si>
    <t>I120112</t>
  </si>
  <si>
    <t>Nayan Dev M. K</t>
  </si>
  <si>
    <t>I120114</t>
  </si>
  <si>
    <t>Sandhya K</t>
  </si>
  <si>
    <t>I120116</t>
  </si>
  <si>
    <t>Shanmuga Priya B</t>
  </si>
  <si>
    <t>I120118</t>
  </si>
  <si>
    <t>Varun K. V</t>
  </si>
  <si>
    <t>I120119</t>
  </si>
  <si>
    <t>Vinu V</t>
  </si>
  <si>
    <t>I120121</t>
  </si>
  <si>
    <t>Vivek C</t>
  </si>
  <si>
    <t>SWY001</t>
  </si>
  <si>
    <t>I120014</t>
  </si>
  <si>
    <t>Mouniya S</t>
  </si>
  <si>
    <t>I120213</t>
  </si>
  <si>
    <t>Nivedha R</t>
  </si>
  <si>
    <t>I M.Sc. Chemistry (2012-2017)</t>
  </si>
  <si>
    <t>CHE0701</t>
  </si>
  <si>
    <t>I120214</t>
  </si>
  <si>
    <t>Prashant N</t>
  </si>
  <si>
    <t>CHE0704</t>
  </si>
  <si>
    <t>MAT011</t>
  </si>
  <si>
    <t>I120305</t>
  </si>
  <si>
    <t>Hima Hariharan</t>
  </si>
  <si>
    <t>I M.Sc. Life Sciences (2012-2017)</t>
  </si>
  <si>
    <t>LIF072</t>
  </si>
  <si>
    <t>I120307</t>
  </si>
  <si>
    <t>Lira Joice M</t>
  </si>
  <si>
    <t>MAT031</t>
  </si>
  <si>
    <t>I120309</t>
  </si>
  <si>
    <t>Maya Ram</t>
  </si>
  <si>
    <t>I120313</t>
  </si>
  <si>
    <t>Rahul P</t>
  </si>
  <si>
    <t>I120316</t>
  </si>
  <si>
    <t>Sumathra R</t>
  </si>
  <si>
    <t>I130006</t>
  </si>
  <si>
    <t>Eyamuna N</t>
  </si>
  <si>
    <t>I M.Sc. Mathematics (2013-2018)</t>
  </si>
  <si>
    <t>V</t>
  </si>
  <si>
    <t>MAT053</t>
  </si>
  <si>
    <t>ENVS02</t>
  </si>
  <si>
    <t>I130011</t>
  </si>
  <si>
    <t>Kanimozhi C</t>
  </si>
  <si>
    <t>I130020</t>
  </si>
  <si>
    <t>Prathiba R</t>
  </si>
  <si>
    <t>I M.Sc. Physics (2013-2018)</t>
  </si>
  <si>
    <t>PHY052</t>
  </si>
  <si>
    <t>I130112</t>
  </si>
  <si>
    <t>Karthikeyan A</t>
  </si>
  <si>
    <t>PHY054</t>
  </si>
  <si>
    <t>LIF031</t>
  </si>
  <si>
    <t>I130113</t>
  </si>
  <si>
    <t>Kavitha M</t>
  </si>
  <si>
    <t>I130115</t>
  </si>
  <si>
    <t>Nivetha S</t>
  </si>
  <si>
    <t>I130119</t>
  </si>
  <si>
    <t>Puvinila V K</t>
  </si>
  <si>
    <t>I130121</t>
  </si>
  <si>
    <t>Roselin Mariya Stella A</t>
  </si>
  <si>
    <t>I130124</t>
  </si>
  <si>
    <t>Sangeetha S</t>
  </si>
  <si>
    <t>I130206</t>
  </si>
  <si>
    <t>Jayachithra S</t>
  </si>
  <si>
    <t>I130221</t>
  </si>
  <si>
    <t>Shanthi G</t>
  </si>
  <si>
    <t>I M.Sc. Chemistry (2013-2018)</t>
  </si>
  <si>
    <t>I130227</t>
  </si>
  <si>
    <t>Vengateswari T</t>
  </si>
  <si>
    <t>I M.Sc. Life Sciences (2013-2018)</t>
  </si>
  <si>
    <t>LIF052</t>
  </si>
  <si>
    <t>LIF053</t>
  </si>
  <si>
    <t>I120203</t>
  </si>
  <si>
    <t>Balasuruthi B</t>
  </si>
  <si>
    <t>I120225</t>
  </si>
  <si>
    <t xml:space="preserve">Vency A </t>
  </si>
  <si>
    <t>CY3102</t>
  </si>
  <si>
    <t>CY3104</t>
  </si>
  <si>
    <t>CHE0301</t>
  </si>
  <si>
    <t>I130303</t>
  </si>
  <si>
    <t>Ayana N</t>
  </si>
  <si>
    <t>LIF051</t>
  </si>
  <si>
    <t>LIF054</t>
  </si>
  <si>
    <t>LIF055</t>
  </si>
  <si>
    <t>LIF056</t>
  </si>
  <si>
    <t>LIFE04</t>
  </si>
  <si>
    <t>HN101</t>
  </si>
  <si>
    <t>I130304</t>
  </si>
  <si>
    <t>Deepakraj R</t>
  </si>
  <si>
    <t>I130316</t>
  </si>
  <si>
    <t>Pradeep T</t>
  </si>
  <si>
    <t>I130318</t>
  </si>
  <si>
    <t>Sindhithiya R</t>
  </si>
  <si>
    <t>I130319</t>
  </si>
  <si>
    <t>Sneha V</t>
  </si>
  <si>
    <t>I130323</t>
  </si>
  <si>
    <t>Tharani G</t>
  </si>
  <si>
    <t>I120306</t>
  </si>
  <si>
    <t>Kirishma P</t>
  </si>
  <si>
    <t>I140001</t>
  </si>
  <si>
    <t>Ajith Kumar N</t>
  </si>
  <si>
    <t>I M.Sc. Mathematics (2014-2019)</t>
  </si>
  <si>
    <t>III</t>
  </si>
  <si>
    <t>ENG031</t>
  </si>
  <si>
    <t>I140013</t>
  </si>
  <si>
    <t>Poonkuzhali D S</t>
  </si>
  <si>
    <t>I140014</t>
  </si>
  <si>
    <t>Praveena S</t>
  </si>
  <si>
    <t>I140019</t>
  </si>
  <si>
    <t>Sakthi Narpavi S</t>
  </si>
  <si>
    <t>I140020</t>
  </si>
  <si>
    <t>Sanju K S</t>
  </si>
  <si>
    <t>I140022</t>
  </si>
  <si>
    <t xml:space="preserve">Sheema M </t>
  </si>
  <si>
    <t>I140026</t>
  </si>
  <si>
    <t>Vinothini T V</t>
  </si>
  <si>
    <t>I140027</t>
  </si>
  <si>
    <t>Aarthi T</t>
  </si>
  <si>
    <t>I140028</t>
  </si>
  <si>
    <t>Arul jothi C</t>
  </si>
  <si>
    <t>I120017</t>
  </si>
  <si>
    <t>Priyadharshini K</t>
  </si>
  <si>
    <t>CY1101</t>
  </si>
  <si>
    <t>I140104</t>
  </si>
  <si>
    <t>Akshaikumar K</t>
  </si>
  <si>
    <t>I M.Sc. Physics (2014-2019)</t>
  </si>
  <si>
    <t>I140109</t>
  </si>
  <si>
    <t>Kathir Sellam P</t>
  </si>
  <si>
    <t>PHY031</t>
  </si>
  <si>
    <t>I140121</t>
  </si>
  <si>
    <t>Suresh R</t>
  </si>
  <si>
    <t>I140126</t>
  </si>
  <si>
    <t>Thenmozhi S</t>
  </si>
  <si>
    <t>I140127</t>
  </si>
  <si>
    <t>Vasini Devi S</t>
  </si>
  <si>
    <t>I140201</t>
  </si>
  <si>
    <t>Akhila A S</t>
  </si>
  <si>
    <t>I M.Sc. Chemistry (2014-2019)</t>
  </si>
  <si>
    <t>I140204</t>
  </si>
  <si>
    <t>Ashirbad Chaudhury</t>
  </si>
  <si>
    <t>I140218</t>
  </si>
  <si>
    <t>Manoranjitham N</t>
  </si>
  <si>
    <t>I140219</t>
  </si>
  <si>
    <t>Narpavi R</t>
  </si>
  <si>
    <t>I130222</t>
  </si>
  <si>
    <t xml:space="preserve">Sivabakeiya Meena M C </t>
  </si>
  <si>
    <t>I140315</t>
  </si>
  <si>
    <t xml:space="preserve">Pragadeeswaran K </t>
  </si>
  <si>
    <t>I M.Sc. Life Sciences (2014-2019)</t>
  </si>
  <si>
    <t>I140316</t>
  </si>
  <si>
    <t>Ramya R</t>
  </si>
  <si>
    <t>I130321</t>
  </si>
  <si>
    <t>Sutharsan G</t>
  </si>
  <si>
    <t>I130405</t>
  </si>
  <si>
    <t>Gopikashree M</t>
  </si>
  <si>
    <t>I M.Sc. Economics (2013-2018)</t>
  </si>
  <si>
    <t>ECO303</t>
  </si>
  <si>
    <t>I130412</t>
  </si>
  <si>
    <t>Nithya R</t>
  </si>
  <si>
    <t>I M.Sc. Economics (2014-2019)</t>
  </si>
  <si>
    <t>I &amp; III</t>
  </si>
  <si>
    <t>ENVS03</t>
  </si>
  <si>
    <t>I140402</t>
  </si>
  <si>
    <t>Amit Kumar</t>
  </si>
  <si>
    <t>ECO202</t>
  </si>
  <si>
    <t>I140403</t>
  </si>
  <si>
    <t>Amrit Ranjan</t>
  </si>
  <si>
    <t>I140406</t>
  </si>
  <si>
    <t>Boppuri Kaladhar Vara Kumar</t>
  </si>
  <si>
    <t>I140410</t>
  </si>
  <si>
    <t xml:space="preserve">Jeganathan K </t>
  </si>
  <si>
    <t>I140412</t>
  </si>
  <si>
    <t>Partheeban V</t>
  </si>
  <si>
    <t>I140415</t>
  </si>
  <si>
    <t>Priyadharshini P</t>
  </si>
  <si>
    <t>I140416</t>
  </si>
  <si>
    <t>Purnima Rohilla</t>
  </si>
  <si>
    <t>I140417</t>
  </si>
  <si>
    <t>Rajaraman R</t>
  </si>
  <si>
    <t>I140423</t>
  </si>
  <si>
    <t>Vigneswaran S</t>
  </si>
  <si>
    <t>I140424</t>
  </si>
  <si>
    <t xml:space="preserve">Vijay Kumar M </t>
  </si>
  <si>
    <t>P140502</t>
  </si>
  <si>
    <t>Aparna  B D</t>
  </si>
  <si>
    <t>M.A. English Studies (2014-2016)</t>
  </si>
  <si>
    <t>ENG092</t>
  </si>
  <si>
    <t>ENG094</t>
  </si>
  <si>
    <t>P140505</t>
  </si>
  <si>
    <t>Gayathiri M</t>
  </si>
  <si>
    <t>P140507</t>
  </si>
  <si>
    <t>Praveenkumar J</t>
  </si>
  <si>
    <t>P140508</t>
  </si>
  <si>
    <t>Priyadharshini J</t>
  </si>
  <si>
    <t>P141602</t>
  </si>
  <si>
    <t>Deepika N</t>
  </si>
  <si>
    <t>M.A. Media &amp; Communication (2014-2016)</t>
  </si>
  <si>
    <t>MC032</t>
  </si>
  <si>
    <t>P141605</t>
  </si>
  <si>
    <t>Priyadharsini S</t>
  </si>
  <si>
    <t>MC033</t>
  </si>
  <si>
    <t>P151707</t>
  </si>
  <si>
    <t>Soumya S.B</t>
  </si>
  <si>
    <t>M.A. Social Work (2015-2017)</t>
  </si>
  <si>
    <t>I</t>
  </si>
  <si>
    <t>SW06</t>
  </si>
  <si>
    <t>P151602</t>
  </si>
  <si>
    <t xml:space="preserve">Aswin Prakash </t>
  </si>
  <si>
    <t>M.A. Media &amp; Communication (2015-2017)</t>
  </si>
  <si>
    <t>MC014</t>
  </si>
  <si>
    <t>MC015</t>
  </si>
  <si>
    <t>MC017</t>
  </si>
  <si>
    <t>P151606</t>
  </si>
  <si>
    <t>Nimesh</t>
  </si>
  <si>
    <t>MC012</t>
  </si>
  <si>
    <t>MC016</t>
  </si>
  <si>
    <t>P152102</t>
  </si>
  <si>
    <t>Anunadh T V</t>
  </si>
  <si>
    <t>M.Sc. Chemistry (2015-2017)</t>
  </si>
  <si>
    <t>CY4101</t>
  </si>
  <si>
    <t>CY4102</t>
  </si>
  <si>
    <t>P152110</t>
  </si>
  <si>
    <t>Nethaji S</t>
  </si>
  <si>
    <t>P152111</t>
  </si>
  <si>
    <t>Nikhil M.M</t>
  </si>
  <si>
    <t>CY4103</t>
  </si>
  <si>
    <t>P150502</t>
  </si>
  <si>
    <t>Anbarasu .A</t>
  </si>
  <si>
    <t>M.A. English Studies (2015-2017)</t>
  </si>
  <si>
    <t>ENG075</t>
  </si>
  <si>
    <t>P150503</t>
  </si>
  <si>
    <t>Aruna .D</t>
  </si>
  <si>
    <t>P150507</t>
  </si>
  <si>
    <t>Kanimozhi .K</t>
  </si>
  <si>
    <t>P150508</t>
  </si>
  <si>
    <t>Kiruthiga .K</t>
  </si>
  <si>
    <t>P150510</t>
  </si>
  <si>
    <t>Parkavi .P</t>
  </si>
  <si>
    <t>P150512</t>
  </si>
  <si>
    <t>Rajabanu R</t>
  </si>
  <si>
    <t>ENG072</t>
  </si>
  <si>
    <t>ENG074</t>
  </si>
  <si>
    <t>P150513</t>
  </si>
  <si>
    <t>Rajalakshmi .R</t>
  </si>
  <si>
    <t>P150514</t>
  </si>
  <si>
    <t>Shamshiya Begam .M</t>
  </si>
  <si>
    <t>P150610</t>
  </si>
  <si>
    <t>Tamil Sankar .S</t>
  </si>
  <si>
    <t>M.A. Tamil (2015-2017)</t>
  </si>
  <si>
    <t>TAM014</t>
  </si>
  <si>
    <t>TAM015</t>
  </si>
  <si>
    <t>R152001</t>
  </si>
  <si>
    <t>Akhil. M</t>
  </si>
  <si>
    <t>Ph.D. Life Sciences (2015-2018)</t>
  </si>
  <si>
    <t>LIF0602</t>
  </si>
  <si>
    <t>R142003</t>
  </si>
  <si>
    <t>Chandreswara Raju Kataru</t>
  </si>
  <si>
    <t>Ph.D. Life Sciences (2014-2017)</t>
  </si>
  <si>
    <t>II</t>
  </si>
  <si>
    <t>I140312</t>
  </si>
  <si>
    <t>Manisha T</t>
  </si>
  <si>
    <t>I M.Sc. Life Sciences (2015-2020)</t>
  </si>
  <si>
    <t>LIF011</t>
  </si>
  <si>
    <t>OATAM01</t>
  </si>
  <si>
    <t>I140325</t>
  </si>
  <si>
    <t>Varadhadevan V</t>
  </si>
  <si>
    <t>PHY011</t>
  </si>
  <si>
    <t>तमिलनाडु केन्द्रीय विश्वविद्यालय</t>
  </si>
  <si>
    <t>(संसद द्वारा पारित अधिनियम 2009 के अंतर्गत स्थापित)</t>
  </si>
  <si>
    <t>CENTRAL UNIVERSITY OF TAMIL NADU</t>
  </si>
  <si>
    <t>(Established by an Act of Parliament, 2009)</t>
  </si>
  <si>
    <t>नीलक्‍कुड़ी परिसर/Neelakudi Campus, कंगलान्चेरी/Kangalancherry, तिरुवारूर/Thiruvarur - 610 101</t>
  </si>
  <si>
    <t>Phone.No: 9489179025</t>
  </si>
  <si>
    <t>REG. NO.</t>
  </si>
  <si>
    <t>NAME</t>
  </si>
  <si>
    <t>DEPT. &amp; BATCH</t>
  </si>
  <si>
    <t>COURSE CODE</t>
  </si>
  <si>
    <t>Course Title</t>
  </si>
  <si>
    <t>INTERNAL MARKS</t>
  </si>
  <si>
    <t>END SEMESTER MARKS</t>
  </si>
  <si>
    <t>TOTAL MARKS</t>
  </si>
  <si>
    <t>RESULT</t>
  </si>
  <si>
    <r>
      <rPr>
        <b/>
        <u/>
        <sz val="10"/>
        <color theme="1"/>
        <rFont val="Times New Roman"/>
        <family val="1"/>
      </rPr>
      <t>DISCLAIMER:</t>
    </r>
    <r>
      <rPr>
        <sz val="10"/>
        <color theme="1"/>
        <rFont val="Times New Roman"/>
        <family val="1"/>
      </rPr>
      <t>Central University of Tamil Nadu is not responsible for any inadvertent error that may have crept in the documents which are being published in this website. The documents published in the Internet are for immediate information of the stakeholders. The status is indicative only and cannot be used as a substitute for any official documents of the University.</t>
    </r>
  </si>
  <si>
    <t>Note:</t>
  </si>
  <si>
    <t>Please enter your Registration Number for viewing the Results.</t>
  </si>
  <si>
    <t>For further queries (if any), please contact Exam Section.</t>
  </si>
  <si>
    <t>P - Pass, F - Fail, A - Absent, NR - Results not Received &amp; NA - Not Applicable</t>
  </si>
  <si>
    <t>RESULTS OF END SEMESTER SUPPLEMENTARY EXAMINATIONS (Odd Semester 2015-2016)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</si>
</sst>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6"/>
      <color theme="1"/>
      <name val="Times New Roman"/>
      <family val="1"/>
    </font>
    <font>
      <sz val="10"/>
      <color theme="1"/>
      <name val="Times New Roman"/>
      <family val="1"/>
    </font>
    <font>
      <b/>
      <sz val="14"/>
      <color theme="1"/>
      <name val="Times New Roman"/>
      <family val="1"/>
    </font>
    <font>
      <b/>
      <sz val="12"/>
      <color theme="1"/>
      <name val="Times New Roman"/>
      <family val="1"/>
    </font>
    <font>
      <b/>
      <sz val="10"/>
      <color theme="1"/>
      <name val="Times New Roman"/>
      <family val="1"/>
    </font>
    <font>
      <sz val="12"/>
      <color theme="1"/>
      <name val="Times New Roman"/>
      <family val="1"/>
    </font>
    <font>
      <b/>
      <u/>
      <sz val="10"/>
      <color theme="1"/>
      <name val="Times New Roman"/>
      <family val="1"/>
    </font>
    <font>
      <b/>
      <sz val="10"/>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49" fontId="1" fillId="0" borderId="1" xfId="0" applyNumberFormat="1" applyFont="1" applyBorder="1" applyAlignment="1">
      <alignment horizontal="center" vertical="center"/>
    </xf>
    <xf numFmtId="49" fontId="1" fillId="0" borderId="2" xfId="0" applyNumberFormat="1" applyFont="1" applyFill="1" applyBorder="1" applyAlignment="1">
      <alignment horizontal="center" vertical="center"/>
    </xf>
    <xf numFmtId="49" fontId="0" fillId="0" borderId="1" xfId="0" applyNumberFormat="1" applyBorder="1"/>
    <xf numFmtId="49" fontId="0" fillId="0" borderId="0" xfId="0" applyNumberFormat="1"/>
    <xf numFmtId="2" fontId="0" fillId="0" borderId="0" xfId="0" applyNumberFormat="1"/>
    <xf numFmtId="0" fontId="3" fillId="0" borderId="0" xfId="0" applyFont="1"/>
    <xf numFmtId="0" fontId="5" fillId="0" borderId="0" xfId="0" applyFont="1" applyAlignment="1"/>
    <xf numFmtId="0" fontId="7" fillId="0" borderId="0" xfId="0" applyFont="1"/>
    <xf numFmtId="0" fontId="5" fillId="0" borderId="1" xfId="0" applyFont="1" applyBorder="1"/>
    <xf numFmtId="0" fontId="5" fillId="0" borderId="1" xfId="0" applyFont="1" applyBorder="1" applyAlignment="1">
      <alignment horizontal="left" vertical="center" wrapText="1"/>
    </xf>
    <xf numFmtId="0" fontId="3" fillId="0" borderId="0" xfId="0" applyFont="1" applyAlignment="1">
      <alignment vertical="center"/>
    </xf>
    <xf numFmtId="0" fontId="7" fillId="0" borderId="3" xfId="0" applyFont="1" applyBorder="1"/>
    <xf numFmtId="0" fontId="7" fillId="0" borderId="4" xfId="0" applyFont="1" applyBorder="1"/>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Border="1"/>
    <xf numFmtId="2" fontId="7" fillId="0" borderId="1" xfId="0" applyNumberFormat="1" applyFont="1" applyBorder="1" applyAlignment="1">
      <alignment horizontal="right" vertical="center"/>
    </xf>
    <xf numFmtId="0" fontId="8" fillId="0" borderId="0" xfId="0" applyFont="1"/>
    <xf numFmtId="0" fontId="3" fillId="0" borderId="0" xfId="0" applyFont="1" applyBorder="1"/>
    <xf numFmtId="0" fontId="3" fillId="0" borderId="5" xfId="0" applyFont="1" applyBorder="1"/>
    <xf numFmtId="0" fontId="3" fillId="0" borderId="6" xfId="0" applyFont="1" applyBorder="1"/>
    <xf numFmtId="0" fontId="6" fillId="0" borderId="0" xfId="0" applyFont="1"/>
    <xf numFmtId="0" fontId="3" fillId="0" borderId="7" xfId="0" applyFont="1" applyBorder="1"/>
    <xf numFmtId="0" fontId="9" fillId="0" borderId="0" xfId="0" applyFont="1" applyAlignment="1">
      <alignment vertical="center"/>
    </xf>
    <xf numFmtId="0" fontId="7" fillId="0" borderId="1" xfId="0" applyFont="1" applyBorder="1" applyAlignment="1">
      <alignment horizontal="left" vertical="center"/>
    </xf>
    <xf numFmtId="0" fontId="6"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7" fillId="2" borderId="1" xfId="0" applyFont="1" applyFill="1" applyBorder="1" applyAlignment="1">
      <alignment horizontal="left" vertical="center"/>
    </xf>
    <xf numFmtId="0" fontId="7"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0</xdr:row>
      <xdr:rowOff>57150</xdr:rowOff>
    </xdr:from>
    <xdr:to>
      <xdr:col>1</xdr:col>
      <xdr:colOff>276225</xdr:colOff>
      <xdr:row>5</xdr:row>
      <xdr:rowOff>66674</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6" y="57150"/>
          <a:ext cx="962024" cy="1142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S/RESULTS%20NEW/Supplementary%20Exam%20Results/Supplementary%20Odd%20Semester%202015-16%2023.02.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S/Odd%20Semester%202015-16%20Workings/Odd%20Sem%202015-16%20Failure%20List%2002.0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D SEM 2015-16 Supp RESULTS"/>
      <sheetName val="Course Code &amp; Title"/>
      <sheetName val="Supp Marks"/>
      <sheetName val="Life Sciences"/>
      <sheetName val="Chemistry"/>
      <sheetName val="Economics"/>
      <sheetName val="English"/>
      <sheetName val="Tamil"/>
      <sheetName val="Maths"/>
      <sheetName val="Physics"/>
      <sheetName val="Social Work"/>
      <sheetName val="Hindi"/>
      <sheetName val="Media"/>
    </sheetNames>
    <sheetDataSet>
      <sheetData sheetId="0">
        <row r="12">
          <cell r="B12">
            <v>1102020530</v>
          </cell>
          <cell r="C12" t="str">
            <v>Iyswarya A</v>
          </cell>
          <cell r="D12">
            <v>14</v>
          </cell>
          <cell r="E12">
            <v>32.5</v>
          </cell>
          <cell r="F12">
            <v>47</v>
          </cell>
          <cell r="G12" t="str">
            <v>P</v>
          </cell>
          <cell r="H12">
            <v>15</v>
          </cell>
          <cell r="I12">
            <v>7</v>
          </cell>
          <cell r="J12">
            <v>22</v>
          </cell>
          <cell r="K12" t="str">
            <v>F</v>
          </cell>
          <cell r="L12">
            <v>15</v>
          </cell>
          <cell r="M12">
            <v>29</v>
          </cell>
          <cell r="N12">
            <v>44</v>
          </cell>
          <cell r="O12" t="str">
            <v>P</v>
          </cell>
          <cell r="P12">
            <v>16</v>
          </cell>
          <cell r="Q12">
            <v>24</v>
          </cell>
          <cell r="R12">
            <v>40</v>
          </cell>
          <cell r="S12" t="str">
            <v>P</v>
          </cell>
          <cell r="CZ12" t="str">
            <v>NA</v>
          </cell>
          <cell r="DA12" t="str">
            <v>NA</v>
          </cell>
          <cell r="DB12" t="str">
            <v>NA</v>
          </cell>
          <cell r="DC12" t="str">
            <v>NA</v>
          </cell>
          <cell r="DD12" t="str">
            <v>NA</v>
          </cell>
          <cell r="DE12" t="str">
            <v>NA</v>
          </cell>
          <cell r="DF12" t="str">
            <v>NA</v>
          </cell>
          <cell r="DG12" t="str">
            <v>NA</v>
          </cell>
          <cell r="DH12" t="str">
            <v>NA</v>
          </cell>
          <cell r="DI12" t="str">
            <v>NA</v>
          </cell>
          <cell r="DJ12" t="str">
            <v>NA</v>
          </cell>
          <cell r="DK12" t="str">
            <v>NA</v>
          </cell>
          <cell r="DL12" t="str">
            <v>NA</v>
          </cell>
          <cell r="DM12" t="str">
            <v>NA</v>
          </cell>
          <cell r="DN12" t="str">
            <v>NA</v>
          </cell>
          <cell r="DO12" t="str">
            <v>NA</v>
          </cell>
          <cell r="DP12" t="str">
            <v>NA</v>
          </cell>
          <cell r="DQ12" t="str">
            <v>NA</v>
          </cell>
          <cell r="DR12" t="str">
            <v>NA</v>
          </cell>
          <cell r="DS12" t="str">
            <v>NA</v>
          </cell>
          <cell r="DT12" t="str">
            <v>NA</v>
          </cell>
          <cell r="DU12" t="str">
            <v>NA</v>
          </cell>
          <cell r="DV12" t="str">
            <v>NA</v>
          </cell>
          <cell r="DW12" t="str">
            <v>NA</v>
          </cell>
          <cell r="DX12" t="str">
            <v>NA</v>
          </cell>
          <cell r="DY12" t="str">
            <v>NA</v>
          </cell>
          <cell r="DZ12" t="str">
            <v>NA</v>
          </cell>
          <cell r="EA12" t="str">
            <v>NA</v>
          </cell>
          <cell r="EB12" t="str">
            <v>NA</v>
          </cell>
          <cell r="EC12" t="str">
            <v>NA</v>
          </cell>
          <cell r="ED12" t="str">
            <v>NA</v>
          </cell>
          <cell r="EE12" t="str">
            <v>NA</v>
          </cell>
          <cell r="EF12" t="str">
            <v>NA</v>
          </cell>
          <cell r="EG12" t="str">
            <v>NA</v>
          </cell>
          <cell r="EH12" t="str">
            <v>NA</v>
          </cell>
        </row>
        <row r="13">
          <cell r="B13">
            <v>1102020524</v>
          </cell>
          <cell r="C13" t="str">
            <v>Suganya M</v>
          </cell>
          <cell r="D13" t="e">
            <v>#N/A</v>
          </cell>
          <cell r="E13" t="e">
            <v>#N/A</v>
          </cell>
          <cell r="F13" t="e">
            <v>#N/A</v>
          </cell>
          <cell r="G13" t="e">
            <v>#N/A</v>
          </cell>
          <cell r="H13">
            <v>19</v>
          </cell>
          <cell r="I13">
            <v>13</v>
          </cell>
          <cell r="J13">
            <v>32</v>
          </cell>
          <cell r="K13" t="str">
            <v>F</v>
          </cell>
          <cell r="L13" t="e">
            <v>#N/A</v>
          </cell>
          <cell r="M13" t="e">
            <v>#N/A</v>
          </cell>
          <cell r="N13" t="e">
            <v>#N/A</v>
          </cell>
          <cell r="O13" t="e">
            <v>#N/A</v>
          </cell>
          <cell r="P13">
            <v>18</v>
          </cell>
          <cell r="Q13">
            <v>26</v>
          </cell>
          <cell r="R13">
            <v>44</v>
          </cell>
          <cell r="S13" t="str">
            <v>P</v>
          </cell>
          <cell r="CZ13" t="str">
            <v>NA</v>
          </cell>
          <cell r="DA13" t="str">
            <v>NA</v>
          </cell>
          <cell r="DB13" t="str">
            <v>NA</v>
          </cell>
          <cell r="DC13" t="str">
            <v>NA</v>
          </cell>
          <cell r="DD13" t="str">
            <v>NA</v>
          </cell>
          <cell r="DE13" t="str">
            <v>NA</v>
          </cell>
          <cell r="DF13" t="str">
            <v>NA</v>
          </cell>
          <cell r="DG13" t="str">
            <v>NA</v>
          </cell>
          <cell r="DH13" t="str">
            <v>NA</v>
          </cell>
          <cell r="DI13" t="str">
            <v>NA</v>
          </cell>
          <cell r="DJ13" t="str">
            <v>NA</v>
          </cell>
          <cell r="DK13" t="str">
            <v>NA</v>
          </cell>
          <cell r="DL13" t="str">
            <v>NA</v>
          </cell>
          <cell r="DM13" t="str">
            <v>NA</v>
          </cell>
          <cell r="DN13" t="str">
            <v>NA</v>
          </cell>
          <cell r="DO13" t="str">
            <v>NA</v>
          </cell>
          <cell r="DP13" t="str">
            <v>NA</v>
          </cell>
          <cell r="DQ13" t="str">
            <v>NA</v>
          </cell>
          <cell r="DR13" t="str">
            <v>NA</v>
          </cell>
          <cell r="DS13" t="str">
            <v>NA</v>
          </cell>
          <cell r="DT13" t="str">
            <v>NA</v>
          </cell>
          <cell r="DU13" t="str">
            <v>NA</v>
          </cell>
          <cell r="DV13" t="str">
            <v>NA</v>
          </cell>
          <cell r="DW13" t="str">
            <v>NA</v>
          </cell>
          <cell r="DX13" t="str">
            <v>NA</v>
          </cell>
          <cell r="DY13" t="str">
            <v>NA</v>
          </cell>
          <cell r="DZ13" t="str">
            <v>NA</v>
          </cell>
          <cell r="EA13" t="str">
            <v>NA</v>
          </cell>
          <cell r="EB13" t="str">
            <v>NA</v>
          </cell>
          <cell r="EC13" t="str">
            <v>NA</v>
          </cell>
          <cell r="ED13" t="str">
            <v>NA</v>
          </cell>
          <cell r="EE13" t="str">
            <v>NA</v>
          </cell>
          <cell r="EF13" t="str">
            <v>NA</v>
          </cell>
          <cell r="EG13" t="str">
            <v>NA</v>
          </cell>
          <cell r="EH13" t="str">
            <v>NA</v>
          </cell>
        </row>
        <row r="14">
          <cell r="CZ14" t="str">
            <v>NA</v>
          </cell>
          <cell r="DA14" t="str">
            <v>NA</v>
          </cell>
          <cell r="DB14" t="str">
            <v>NA</v>
          </cell>
          <cell r="DC14" t="str">
            <v>NA</v>
          </cell>
          <cell r="DD14" t="str">
            <v>NA</v>
          </cell>
          <cell r="DE14" t="str">
            <v>NA</v>
          </cell>
          <cell r="DF14" t="str">
            <v>NA</v>
          </cell>
          <cell r="DG14" t="str">
            <v>NA</v>
          </cell>
          <cell r="DH14" t="str">
            <v>NA</v>
          </cell>
          <cell r="DI14" t="str">
            <v>NA</v>
          </cell>
          <cell r="DJ14" t="str">
            <v>NA</v>
          </cell>
          <cell r="DK14" t="str">
            <v>NA</v>
          </cell>
          <cell r="DL14" t="str">
            <v>NA</v>
          </cell>
          <cell r="DM14" t="str">
            <v>NA</v>
          </cell>
          <cell r="DN14" t="str">
            <v>NA</v>
          </cell>
          <cell r="DO14" t="str">
            <v>NA</v>
          </cell>
          <cell r="DP14" t="str">
            <v>NA</v>
          </cell>
          <cell r="DQ14" t="str">
            <v>NA</v>
          </cell>
          <cell r="DR14" t="str">
            <v>NA</v>
          </cell>
          <cell r="DS14" t="str">
            <v>NA</v>
          </cell>
          <cell r="DT14" t="str">
            <v>NA</v>
          </cell>
          <cell r="DU14" t="str">
            <v>NA</v>
          </cell>
          <cell r="DV14" t="str">
            <v>NA</v>
          </cell>
          <cell r="DW14" t="str">
            <v>NA</v>
          </cell>
          <cell r="DX14" t="str">
            <v>NA</v>
          </cell>
          <cell r="DY14" t="str">
            <v>NA</v>
          </cell>
          <cell r="DZ14" t="str">
            <v>NA</v>
          </cell>
          <cell r="EA14" t="str">
            <v>NA</v>
          </cell>
          <cell r="EB14" t="str">
            <v>NA</v>
          </cell>
          <cell r="EC14" t="str">
            <v>NA</v>
          </cell>
          <cell r="ED14" t="str">
            <v>NA</v>
          </cell>
          <cell r="EE14" t="str">
            <v>NA</v>
          </cell>
          <cell r="EF14" t="str">
            <v>NA</v>
          </cell>
          <cell r="EG14" t="str">
            <v>NA</v>
          </cell>
          <cell r="EH14" t="str">
            <v>NA</v>
          </cell>
        </row>
        <row r="15">
          <cell r="B15"/>
          <cell r="C15"/>
          <cell r="D15"/>
          <cell r="E15"/>
          <cell r="F15"/>
          <cell r="G15"/>
          <cell r="H15"/>
          <cell r="I15"/>
          <cell r="J15"/>
          <cell r="K15"/>
          <cell r="L15"/>
          <cell r="M15"/>
          <cell r="N15"/>
          <cell r="O15"/>
          <cell r="P15"/>
          <cell r="Q15"/>
          <cell r="R15"/>
          <cell r="S15"/>
          <cell r="CZ15" t="str">
            <v>NA</v>
          </cell>
          <cell r="DA15" t="str">
            <v>NA</v>
          </cell>
          <cell r="DB15" t="str">
            <v>NA</v>
          </cell>
          <cell r="DC15" t="str">
            <v>NA</v>
          </cell>
          <cell r="DD15" t="str">
            <v>NA</v>
          </cell>
          <cell r="DE15" t="str">
            <v>NA</v>
          </cell>
          <cell r="DF15" t="str">
            <v>NA</v>
          </cell>
          <cell r="DG15" t="str">
            <v>NA</v>
          </cell>
          <cell r="DH15" t="str">
            <v>NA</v>
          </cell>
          <cell r="DI15" t="str">
            <v>NA</v>
          </cell>
          <cell r="DJ15" t="str">
            <v>NA</v>
          </cell>
          <cell r="DK15" t="str">
            <v>NA</v>
          </cell>
          <cell r="DL15" t="str">
            <v>NA</v>
          </cell>
          <cell r="DM15" t="str">
            <v>NA</v>
          </cell>
          <cell r="DN15" t="str">
            <v>NA</v>
          </cell>
          <cell r="DO15" t="str">
            <v>NA</v>
          </cell>
          <cell r="DP15" t="str">
            <v>NA</v>
          </cell>
          <cell r="DQ15" t="str">
            <v>NA</v>
          </cell>
          <cell r="DR15" t="str">
            <v>NA</v>
          </cell>
          <cell r="DS15" t="str">
            <v>NA</v>
          </cell>
          <cell r="DT15" t="str">
            <v>NA</v>
          </cell>
          <cell r="DU15" t="str">
            <v>NA</v>
          </cell>
          <cell r="DV15" t="str">
            <v>NA</v>
          </cell>
          <cell r="DW15" t="str">
            <v>NA</v>
          </cell>
          <cell r="DX15" t="str">
            <v>NA</v>
          </cell>
          <cell r="DY15" t="str">
            <v>NA</v>
          </cell>
          <cell r="DZ15" t="str">
            <v>NA</v>
          </cell>
          <cell r="EA15" t="str">
            <v>NA</v>
          </cell>
          <cell r="EB15" t="str">
            <v>NA</v>
          </cell>
          <cell r="EC15" t="str">
            <v>NA</v>
          </cell>
          <cell r="ED15" t="str">
            <v>NA</v>
          </cell>
          <cell r="EE15" t="str">
            <v>NA</v>
          </cell>
          <cell r="EF15" t="str">
            <v>NA</v>
          </cell>
          <cell r="EG15" t="str">
            <v>NA</v>
          </cell>
          <cell r="EH15" t="str">
            <v>NA</v>
          </cell>
        </row>
        <row r="16">
          <cell r="B16"/>
          <cell r="C16"/>
          <cell r="D16"/>
          <cell r="E16"/>
          <cell r="F16"/>
          <cell r="G16"/>
          <cell r="H16"/>
          <cell r="I16"/>
          <cell r="J16"/>
          <cell r="K16"/>
          <cell r="L16"/>
          <cell r="M16"/>
          <cell r="N16"/>
          <cell r="O16"/>
          <cell r="P16"/>
          <cell r="Q16"/>
          <cell r="R16"/>
          <cell r="S16"/>
          <cell r="CZ16" t="str">
            <v>NA</v>
          </cell>
          <cell r="DA16" t="str">
            <v>NA</v>
          </cell>
          <cell r="DB16" t="str">
            <v>NA</v>
          </cell>
          <cell r="DC16" t="str">
            <v>NA</v>
          </cell>
          <cell r="DD16" t="str">
            <v>NA</v>
          </cell>
          <cell r="DE16" t="str">
            <v>NA</v>
          </cell>
          <cell r="DF16" t="str">
            <v>NA</v>
          </cell>
          <cell r="DG16" t="str">
            <v>NA</v>
          </cell>
          <cell r="DH16" t="str">
            <v>NA</v>
          </cell>
          <cell r="DI16" t="str">
            <v>NA</v>
          </cell>
          <cell r="DJ16" t="str">
            <v>NA</v>
          </cell>
          <cell r="DK16" t="str">
            <v>NA</v>
          </cell>
          <cell r="DL16" t="str">
            <v>NA</v>
          </cell>
          <cell r="DM16" t="str">
            <v>NA</v>
          </cell>
          <cell r="DN16" t="str">
            <v>NA</v>
          </cell>
          <cell r="DO16" t="str">
            <v>NA</v>
          </cell>
          <cell r="DP16" t="str">
            <v>NA</v>
          </cell>
          <cell r="DQ16" t="str">
            <v>NA</v>
          </cell>
          <cell r="DR16" t="str">
            <v>NA</v>
          </cell>
          <cell r="DS16" t="str">
            <v>NA</v>
          </cell>
          <cell r="DT16" t="str">
            <v>NA</v>
          </cell>
          <cell r="DU16" t="str">
            <v>NA</v>
          </cell>
          <cell r="DV16" t="str">
            <v>NA</v>
          </cell>
          <cell r="DW16" t="str">
            <v>NA</v>
          </cell>
          <cell r="DX16" t="str">
            <v>NA</v>
          </cell>
          <cell r="DY16" t="str">
            <v>NA</v>
          </cell>
          <cell r="DZ16" t="str">
            <v>NA</v>
          </cell>
          <cell r="EA16" t="str">
            <v>NA</v>
          </cell>
          <cell r="EB16" t="str">
            <v>NA</v>
          </cell>
          <cell r="EC16" t="str">
            <v>NA</v>
          </cell>
          <cell r="ED16" t="str">
            <v>NA</v>
          </cell>
          <cell r="EE16" t="str">
            <v>NA</v>
          </cell>
          <cell r="EF16" t="str">
            <v>NA</v>
          </cell>
          <cell r="EG16" t="str">
            <v>NA</v>
          </cell>
          <cell r="EH16" t="str">
            <v>NA</v>
          </cell>
        </row>
        <row r="17">
          <cell r="B17"/>
          <cell r="C17"/>
          <cell r="D17" t="str">
            <v>CHE0701</v>
          </cell>
          <cell r="E17"/>
          <cell r="F17"/>
          <cell r="G17"/>
          <cell r="H17" t="str">
            <v>CHE0704</v>
          </cell>
          <cell r="I17"/>
          <cell r="J17"/>
          <cell r="K17"/>
          <cell r="L17" t="str">
            <v>MAT011</v>
          </cell>
          <cell r="M17"/>
          <cell r="N17"/>
          <cell r="O17"/>
          <cell r="P17"/>
          <cell r="Q17"/>
          <cell r="R17"/>
          <cell r="S17"/>
          <cell r="CZ17" t="str">
            <v>NA</v>
          </cell>
          <cell r="DA17" t="str">
            <v>NA</v>
          </cell>
          <cell r="DB17" t="str">
            <v>NA</v>
          </cell>
          <cell r="DC17" t="str">
            <v>NA</v>
          </cell>
          <cell r="DD17" t="str">
            <v>NA</v>
          </cell>
          <cell r="DE17" t="str">
            <v>NA</v>
          </cell>
          <cell r="DF17" t="str">
            <v>NA</v>
          </cell>
          <cell r="DG17" t="str">
            <v>NA</v>
          </cell>
          <cell r="DH17" t="str">
            <v>NA</v>
          </cell>
          <cell r="DI17" t="str">
            <v>NA</v>
          </cell>
          <cell r="DJ17" t="str">
            <v>NA</v>
          </cell>
          <cell r="DK17" t="str">
            <v>NA</v>
          </cell>
          <cell r="DL17" t="str">
            <v>NA</v>
          </cell>
          <cell r="DM17" t="str">
            <v>NA</v>
          </cell>
          <cell r="DN17" t="str">
            <v>NA</v>
          </cell>
          <cell r="DO17" t="str">
            <v>NA</v>
          </cell>
          <cell r="DP17" t="str">
            <v>NA</v>
          </cell>
          <cell r="DQ17" t="str">
            <v>NA</v>
          </cell>
          <cell r="DR17" t="str">
            <v>NA</v>
          </cell>
          <cell r="DS17" t="str">
            <v>NA</v>
          </cell>
          <cell r="DT17" t="str">
            <v>NA</v>
          </cell>
          <cell r="DU17" t="str">
            <v>NA</v>
          </cell>
          <cell r="DV17" t="str">
            <v>NA</v>
          </cell>
          <cell r="DW17" t="str">
            <v>NA</v>
          </cell>
          <cell r="DX17" t="str">
            <v>NA</v>
          </cell>
          <cell r="DY17" t="str">
            <v>NA</v>
          </cell>
          <cell r="DZ17" t="str">
            <v>NA</v>
          </cell>
          <cell r="EA17" t="str">
            <v>NA</v>
          </cell>
          <cell r="EB17" t="str">
            <v>NA</v>
          </cell>
          <cell r="EC17" t="str">
            <v>NA</v>
          </cell>
          <cell r="ED17" t="str">
            <v>NA</v>
          </cell>
          <cell r="EE17" t="str">
            <v>NA</v>
          </cell>
          <cell r="EF17" t="str">
            <v>NA</v>
          </cell>
          <cell r="EG17" t="str">
            <v>NA</v>
          </cell>
          <cell r="EH17" t="str">
            <v>NA</v>
          </cell>
        </row>
        <row r="18">
          <cell r="B18"/>
          <cell r="C18"/>
          <cell r="D18" t="str">
            <v>Inorganic Chemistry III</v>
          </cell>
          <cell r="E18"/>
          <cell r="F18"/>
          <cell r="G18"/>
          <cell r="H18" t="str">
            <v>Physical methods in organic chemistry</v>
          </cell>
          <cell r="I18"/>
          <cell r="J18"/>
          <cell r="K18"/>
          <cell r="L18" t="str">
            <v>Mathematics - I</v>
          </cell>
          <cell r="M18"/>
          <cell r="N18"/>
          <cell r="O18"/>
          <cell r="P18"/>
          <cell r="Q18"/>
          <cell r="R18"/>
          <cell r="S18"/>
          <cell r="CZ18" t="str">
            <v>NA</v>
          </cell>
          <cell r="DA18" t="str">
            <v>NA</v>
          </cell>
          <cell r="DB18" t="str">
            <v>NA</v>
          </cell>
          <cell r="DC18" t="str">
            <v>NA</v>
          </cell>
          <cell r="DD18" t="str">
            <v>NA</v>
          </cell>
          <cell r="DE18" t="str">
            <v>NA</v>
          </cell>
          <cell r="DF18" t="str">
            <v>NA</v>
          </cell>
          <cell r="DG18" t="str">
            <v>NA</v>
          </cell>
          <cell r="DH18" t="str">
            <v>NA</v>
          </cell>
          <cell r="DI18" t="str">
            <v>NA</v>
          </cell>
          <cell r="DJ18" t="str">
            <v>NA</v>
          </cell>
          <cell r="DK18" t="str">
            <v>NA</v>
          </cell>
          <cell r="DL18" t="str">
            <v>NA</v>
          </cell>
          <cell r="DM18" t="str">
            <v>NA</v>
          </cell>
          <cell r="DN18" t="str">
            <v>NA</v>
          </cell>
          <cell r="DO18" t="str">
            <v>NA</v>
          </cell>
          <cell r="DP18" t="str">
            <v>NA</v>
          </cell>
          <cell r="DQ18" t="str">
            <v>NA</v>
          </cell>
          <cell r="DR18" t="str">
            <v>NA</v>
          </cell>
          <cell r="DS18" t="str">
            <v>NA</v>
          </cell>
          <cell r="DT18" t="str">
            <v>NA</v>
          </cell>
          <cell r="DU18" t="str">
            <v>NA</v>
          </cell>
          <cell r="DV18" t="str">
            <v>NA</v>
          </cell>
          <cell r="DW18" t="str">
            <v>NA</v>
          </cell>
          <cell r="DX18" t="str">
            <v>NA</v>
          </cell>
          <cell r="DY18" t="str">
            <v>NA</v>
          </cell>
          <cell r="DZ18" t="str">
            <v>NA</v>
          </cell>
          <cell r="EA18" t="str">
            <v>NA</v>
          </cell>
          <cell r="EB18" t="str">
            <v>NA</v>
          </cell>
          <cell r="EC18" t="str">
            <v>NA</v>
          </cell>
          <cell r="ED18" t="str">
            <v>NA</v>
          </cell>
          <cell r="EE18" t="str">
            <v>NA</v>
          </cell>
          <cell r="EF18" t="str">
            <v>NA</v>
          </cell>
          <cell r="EG18" t="str">
            <v>NA</v>
          </cell>
          <cell r="EH18" t="str">
            <v>NA</v>
          </cell>
        </row>
        <row r="19">
          <cell r="B19" t="str">
            <v>Reg. No.</v>
          </cell>
          <cell r="C19" t="str">
            <v>Name</v>
          </cell>
          <cell r="D19" t="str">
            <v>Int</v>
          </cell>
          <cell r="E19" t="str">
            <v>ESE</v>
          </cell>
          <cell r="F19" t="str">
            <v>Tot</v>
          </cell>
          <cell r="G19" t="str">
            <v>P/F</v>
          </cell>
          <cell r="H19" t="str">
            <v>Int</v>
          </cell>
          <cell r="I19" t="str">
            <v>ESE</v>
          </cell>
          <cell r="J19" t="str">
            <v>Tot</v>
          </cell>
          <cell r="K19" t="str">
            <v>P/F</v>
          </cell>
          <cell r="L19" t="str">
            <v>Int</v>
          </cell>
          <cell r="M19" t="str">
            <v>ESE</v>
          </cell>
          <cell r="N19" t="str">
            <v>Tot</v>
          </cell>
          <cell r="O19" t="str">
            <v>P/F</v>
          </cell>
          <cell r="P19"/>
          <cell r="Q19"/>
          <cell r="R19"/>
          <cell r="S19"/>
          <cell r="CZ19" t="str">
            <v>NA</v>
          </cell>
          <cell r="DA19" t="str">
            <v>NA</v>
          </cell>
          <cell r="DB19" t="str">
            <v>NA</v>
          </cell>
          <cell r="DC19" t="str">
            <v>NA</v>
          </cell>
          <cell r="DD19" t="str">
            <v>NA</v>
          </cell>
          <cell r="DE19" t="str">
            <v>NA</v>
          </cell>
          <cell r="DF19" t="str">
            <v>NA</v>
          </cell>
          <cell r="DG19" t="str">
            <v>NA</v>
          </cell>
          <cell r="DH19" t="str">
            <v>NA</v>
          </cell>
          <cell r="DI19" t="str">
            <v>NA</v>
          </cell>
          <cell r="DJ19" t="str">
            <v>NA</v>
          </cell>
          <cell r="DK19" t="str">
            <v>NA</v>
          </cell>
          <cell r="DL19" t="str">
            <v>NA</v>
          </cell>
          <cell r="DM19" t="str">
            <v>NA</v>
          </cell>
          <cell r="DN19" t="str">
            <v>NA</v>
          </cell>
          <cell r="DO19" t="str">
            <v>NA</v>
          </cell>
          <cell r="DP19" t="str">
            <v>NA</v>
          </cell>
          <cell r="DQ19" t="str">
            <v>NA</v>
          </cell>
          <cell r="DR19" t="str">
            <v>NA</v>
          </cell>
          <cell r="DS19" t="str">
            <v>NA</v>
          </cell>
          <cell r="DT19" t="str">
            <v>NA</v>
          </cell>
          <cell r="DU19" t="str">
            <v>NA</v>
          </cell>
          <cell r="DV19" t="str">
            <v>NA</v>
          </cell>
          <cell r="DW19" t="str">
            <v>NA</v>
          </cell>
          <cell r="DX19" t="str">
            <v>NA</v>
          </cell>
          <cell r="DY19" t="str">
            <v>NA</v>
          </cell>
          <cell r="DZ19" t="str">
            <v>NA</v>
          </cell>
          <cell r="EA19" t="str">
            <v>NA</v>
          </cell>
          <cell r="EB19" t="str">
            <v>NA</v>
          </cell>
          <cell r="EC19" t="str">
            <v>NA</v>
          </cell>
          <cell r="ED19" t="str">
            <v>NA</v>
          </cell>
          <cell r="EE19" t="str">
            <v>NA</v>
          </cell>
          <cell r="EF19" t="str">
            <v>NA</v>
          </cell>
          <cell r="EG19" t="str">
            <v>NA</v>
          </cell>
          <cell r="EH19" t="str">
            <v>NA</v>
          </cell>
        </row>
        <row r="20">
          <cell r="B20" t="str">
            <v>I120213</v>
          </cell>
          <cell r="C20" t="str">
            <v>Nivedha R</v>
          </cell>
          <cell r="D20">
            <v>17</v>
          </cell>
          <cell r="E20">
            <v>27</v>
          </cell>
          <cell r="F20">
            <v>44</v>
          </cell>
          <cell r="G20" t="str">
            <v>P</v>
          </cell>
          <cell r="H20"/>
          <cell r="I20" t="e">
            <v>#N/A</v>
          </cell>
          <cell r="J20" t="e">
            <v>#N/A</v>
          </cell>
          <cell r="K20" t="e">
            <v>#N/A</v>
          </cell>
          <cell r="L20" t="e">
            <v>#N/A</v>
          </cell>
          <cell r="M20" t="e">
            <v>#N/A</v>
          </cell>
          <cell r="N20" t="e">
            <v>#N/A</v>
          </cell>
          <cell r="O20" t="e">
            <v>#N/A</v>
          </cell>
          <cell r="P20"/>
          <cell r="Q20"/>
          <cell r="R20"/>
          <cell r="S20"/>
          <cell r="CZ20" t="str">
            <v>NA</v>
          </cell>
          <cell r="DA20" t="str">
            <v>NA</v>
          </cell>
          <cell r="DB20" t="str">
            <v>NA</v>
          </cell>
          <cell r="DC20" t="str">
            <v>NA</v>
          </cell>
          <cell r="DD20" t="str">
            <v>NA</v>
          </cell>
          <cell r="DE20" t="str">
            <v>NA</v>
          </cell>
          <cell r="DF20" t="str">
            <v>NA</v>
          </cell>
          <cell r="DG20" t="str">
            <v>NA</v>
          </cell>
          <cell r="DH20" t="str">
            <v>NA</v>
          </cell>
          <cell r="DI20" t="str">
            <v>NA</v>
          </cell>
          <cell r="DJ20" t="str">
            <v>NA</v>
          </cell>
          <cell r="DK20" t="str">
            <v>NA</v>
          </cell>
          <cell r="DL20" t="str">
            <v>NA</v>
          </cell>
          <cell r="DM20" t="str">
            <v>NA</v>
          </cell>
          <cell r="DN20" t="str">
            <v>NA</v>
          </cell>
          <cell r="DO20" t="str">
            <v>NA</v>
          </cell>
          <cell r="DP20" t="str">
            <v>NA</v>
          </cell>
          <cell r="DQ20" t="str">
            <v>NA</v>
          </cell>
          <cell r="DR20" t="str">
            <v>NA</v>
          </cell>
          <cell r="DS20" t="str">
            <v>NA</v>
          </cell>
          <cell r="DT20" t="str">
            <v>NA</v>
          </cell>
          <cell r="DU20" t="str">
            <v>NA</v>
          </cell>
          <cell r="DV20" t="str">
            <v>NA</v>
          </cell>
          <cell r="DW20" t="str">
            <v>NA</v>
          </cell>
          <cell r="DX20" t="str">
            <v>NA</v>
          </cell>
          <cell r="DY20" t="str">
            <v>NA</v>
          </cell>
          <cell r="DZ20" t="str">
            <v>NA</v>
          </cell>
          <cell r="EA20" t="str">
            <v>NA</v>
          </cell>
          <cell r="EB20" t="str">
            <v>NA</v>
          </cell>
          <cell r="EC20" t="str">
            <v>NA</v>
          </cell>
          <cell r="ED20" t="str">
            <v>NA</v>
          </cell>
          <cell r="EE20" t="str">
            <v>NA</v>
          </cell>
          <cell r="EF20" t="str">
            <v>NA</v>
          </cell>
          <cell r="EG20" t="str">
            <v>NA</v>
          </cell>
          <cell r="EH20" t="str">
            <v>NA</v>
          </cell>
        </row>
        <row r="21">
          <cell r="B21" t="str">
            <v>I120214</v>
          </cell>
          <cell r="C21" t="str">
            <v>Prashant N</v>
          </cell>
          <cell r="D21">
            <v>14</v>
          </cell>
          <cell r="E21">
            <v>26</v>
          </cell>
          <cell r="F21">
            <v>40</v>
          </cell>
          <cell r="G21" t="str">
            <v>P</v>
          </cell>
          <cell r="H21">
            <v>18</v>
          </cell>
          <cell r="I21">
            <v>22</v>
          </cell>
          <cell r="J21">
            <v>40</v>
          </cell>
          <cell r="K21" t="str">
            <v>P</v>
          </cell>
          <cell r="L21">
            <v>18</v>
          </cell>
          <cell r="M21">
            <v>22</v>
          </cell>
          <cell r="N21">
            <v>40</v>
          </cell>
          <cell r="O21" t="str">
            <v>P</v>
          </cell>
          <cell r="P21"/>
          <cell r="Q21"/>
          <cell r="R21"/>
          <cell r="S21"/>
          <cell r="CZ21" t="str">
            <v>NA</v>
          </cell>
          <cell r="DA21" t="str">
            <v>NA</v>
          </cell>
          <cell r="DB21" t="str">
            <v>NA</v>
          </cell>
          <cell r="DC21" t="str">
            <v>NA</v>
          </cell>
          <cell r="DD21" t="str">
            <v>NA</v>
          </cell>
          <cell r="DE21" t="str">
            <v>NA</v>
          </cell>
          <cell r="DF21" t="str">
            <v>NA</v>
          </cell>
          <cell r="DG21" t="str">
            <v>NA</v>
          </cell>
          <cell r="DH21" t="str">
            <v>NA</v>
          </cell>
          <cell r="DI21" t="str">
            <v>NA</v>
          </cell>
          <cell r="DJ21" t="str">
            <v>NA</v>
          </cell>
          <cell r="DK21" t="str">
            <v>NA</v>
          </cell>
          <cell r="DL21" t="str">
            <v>NA</v>
          </cell>
          <cell r="DM21" t="str">
            <v>NA</v>
          </cell>
          <cell r="DN21" t="str">
            <v>NA</v>
          </cell>
          <cell r="DO21" t="str">
            <v>NA</v>
          </cell>
          <cell r="DP21" t="str">
            <v>NA</v>
          </cell>
          <cell r="DQ21" t="str">
            <v>NA</v>
          </cell>
          <cell r="DR21" t="str">
            <v>NA</v>
          </cell>
          <cell r="DS21" t="str">
            <v>NA</v>
          </cell>
          <cell r="DT21" t="str">
            <v>NA</v>
          </cell>
          <cell r="DU21" t="str">
            <v>NA</v>
          </cell>
          <cell r="DV21" t="str">
            <v>NA</v>
          </cell>
          <cell r="DW21" t="str">
            <v>NA</v>
          </cell>
          <cell r="DX21" t="str">
            <v>NA</v>
          </cell>
          <cell r="DY21" t="str">
            <v>NA</v>
          </cell>
          <cell r="DZ21" t="str">
            <v>NA</v>
          </cell>
          <cell r="EA21" t="str">
            <v>NA</v>
          </cell>
          <cell r="EB21" t="str">
            <v>NA</v>
          </cell>
          <cell r="EC21" t="str">
            <v>NA</v>
          </cell>
          <cell r="ED21" t="str">
            <v>NA</v>
          </cell>
          <cell r="EE21" t="str">
            <v>NA</v>
          </cell>
          <cell r="EF21" t="str">
            <v>NA</v>
          </cell>
          <cell r="EG21" t="str">
            <v>NA</v>
          </cell>
          <cell r="EH21" t="str">
            <v>NA</v>
          </cell>
        </row>
        <row r="22">
          <cell r="CZ22" t="str">
            <v>NA</v>
          </cell>
          <cell r="DA22" t="str">
            <v>NA</v>
          </cell>
          <cell r="DB22" t="str">
            <v>NA</v>
          </cell>
          <cell r="DC22" t="str">
            <v>NA</v>
          </cell>
          <cell r="DD22" t="str">
            <v>NA</v>
          </cell>
          <cell r="DE22" t="str">
            <v>NA</v>
          </cell>
          <cell r="DF22" t="str">
            <v>NA</v>
          </cell>
          <cell r="DG22" t="str">
            <v>NA</v>
          </cell>
          <cell r="DH22" t="str">
            <v>NA</v>
          </cell>
          <cell r="DI22" t="str">
            <v>NA</v>
          </cell>
          <cell r="DJ22" t="str">
            <v>NA</v>
          </cell>
          <cell r="DK22" t="str">
            <v>NA</v>
          </cell>
          <cell r="DL22" t="str">
            <v>NA</v>
          </cell>
          <cell r="DM22" t="str">
            <v>NA</v>
          </cell>
          <cell r="DN22" t="str">
            <v>NA</v>
          </cell>
          <cell r="DO22" t="str">
            <v>NA</v>
          </cell>
          <cell r="DP22" t="str">
            <v>NA</v>
          </cell>
          <cell r="DQ22" t="str">
            <v>NA</v>
          </cell>
          <cell r="DR22" t="str">
            <v>NA</v>
          </cell>
          <cell r="DS22" t="str">
            <v>NA</v>
          </cell>
          <cell r="DT22" t="str">
            <v>NA</v>
          </cell>
          <cell r="DU22" t="str">
            <v>NA</v>
          </cell>
          <cell r="DV22" t="str">
            <v>NA</v>
          </cell>
          <cell r="DW22" t="str">
            <v>NA</v>
          </cell>
          <cell r="DX22" t="str">
            <v>NA</v>
          </cell>
          <cell r="DY22" t="str">
            <v>NA</v>
          </cell>
          <cell r="DZ22" t="str">
            <v>NA</v>
          </cell>
          <cell r="EA22" t="str">
            <v>NA</v>
          </cell>
          <cell r="EB22" t="str">
            <v>NA</v>
          </cell>
          <cell r="EC22" t="str">
            <v>NA</v>
          </cell>
          <cell r="ED22" t="str">
            <v>NA</v>
          </cell>
          <cell r="EE22" t="str">
            <v>NA</v>
          </cell>
          <cell r="EF22" t="str">
            <v>NA</v>
          </cell>
          <cell r="EG22" t="str">
            <v>NA</v>
          </cell>
          <cell r="EH22" t="str">
            <v>NA</v>
          </cell>
        </row>
        <row r="23">
          <cell r="B23"/>
          <cell r="C23"/>
          <cell r="D23"/>
          <cell r="E23"/>
          <cell r="F23"/>
          <cell r="G23"/>
          <cell r="H23"/>
          <cell r="I23"/>
          <cell r="J23"/>
          <cell r="K23"/>
          <cell r="L23"/>
          <cell r="M23"/>
          <cell r="N23"/>
          <cell r="O23"/>
          <cell r="P23"/>
          <cell r="Q23"/>
          <cell r="R23"/>
          <cell r="S23"/>
          <cell r="CZ23" t="str">
            <v>NA</v>
          </cell>
          <cell r="DA23" t="str">
            <v>NA</v>
          </cell>
          <cell r="DB23" t="str">
            <v>NA</v>
          </cell>
          <cell r="DC23" t="str">
            <v>NA</v>
          </cell>
          <cell r="DD23" t="str">
            <v>NA</v>
          </cell>
          <cell r="DE23" t="str">
            <v>NA</v>
          </cell>
          <cell r="DF23" t="str">
            <v>NA</v>
          </cell>
          <cell r="DG23" t="str">
            <v>NA</v>
          </cell>
          <cell r="DH23" t="str">
            <v>NA</v>
          </cell>
          <cell r="DI23" t="str">
            <v>NA</v>
          </cell>
          <cell r="DJ23" t="str">
            <v>NA</v>
          </cell>
          <cell r="DK23" t="str">
            <v>NA</v>
          </cell>
          <cell r="DL23" t="str">
            <v>NA</v>
          </cell>
          <cell r="DM23" t="str">
            <v>NA</v>
          </cell>
          <cell r="DN23" t="str">
            <v>NA</v>
          </cell>
          <cell r="DO23" t="str">
            <v>NA</v>
          </cell>
          <cell r="DP23" t="str">
            <v>NA</v>
          </cell>
          <cell r="DQ23" t="str">
            <v>NA</v>
          </cell>
          <cell r="DR23" t="str">
            <v>NA</v>
          </cell>
          <cell r="DS23" t="str">
            <v>NA</v>
          </cell>
          <cell r="DT23" t="str">
            <v>NA</v>
          </cell>
          <cell r="DU23" t="str">
            <v>NA</v>
          </cell>
          <cell r="DV23" t="str">
            <v>NA</v>
          </cell>
          <cell r="DW23" t="str">
            <v>NA</v>
          </cell>
          <cell r="DX23" t="str">
            <v>NA</v>
          </cell>
          <cell r="DY23" t="str">
            <v>NA</v>
          </cell>
          <cell r="DZ23" t="str">
            <v>NA</v>
          </cell>
          <cell r="EA23" t="str">
            <v>NA</v>
          </cell>
          <cell r="EB23" t="str">
            <v>NA</v>
          </cell>
          <cell r="EC23" t="str">
            <v>NA</v>
          </cell>
          <cell r="ED23" t="str">
            <v>NA</v>
          </cell>
          <cell r="EE23" t="str">
            <v>NA</v>
          </cell>
          <cell r="EF23" t="str">
            <v>NA</v>
          </cell>
          <cell r="EG23" t="str">
            <v>NA</v>
          </cell>
          <cell r="EH23" t="str">
            <v>NA</v>
          </cell>
        </row>
        <row r="24">
          <cell r="B24"/>
          <cell r="C24"/>
          <cell r="D24"/>
          <cell r="E24"/>
          <cell r="F24"/>
          <cell r="G24"/>
          <cell r="H24"/>
          <cell r="I24"/>
          <cell r="J24"/>
          <cell r="K24"/>
          <cell r="L24"/>
          <cell r="M24"/>
          <cell r="N24"/>
          <cell r="O24"/>
          <cell r="P24"/>
          <cell r="Q24"/>
          <cell r="R24"/>
          <cell r="S24"/>
          <cell r="CZ24" t="str">
            <v>NA</v>
          </cell>
          <cell r="DA24" t="str">
            <v>NA</v>
          </cell>
          <cell r="DB24" t="str">
            <v>NA</v>
          </cell>
          <cell r="DC24" t="str">
            <v>NA</v>
          </cell>
          <cell r="DD24" t="str">
            <v>NA</v>
          </cell>
          <cell r="DE24" t="str">
            <v>NA</v>
          </cell>
          <cell r="DF24" t="str">
            <v>NA</v>
          </cell>
          <cell r="DG24" t="str">
            <v>NA</v>
          </cell>
          <cell r="DH24" t="str">
            <v>NA</v>
          </cell>
          <cell r="DI24" t="str">
            <v>NA</v>
          </cell>
          <cell r="DJ24" t="str">
            <v>NA</v>
          </cell>
          <cell r="DK24" t="str">
            <v>NA</v>
          </cell>
          <cell r="DL24" t="str">
            <v>NA</v>
          </cell>
          <cell r="DM24" t="str">
            <v>NA</v>
          </cell>
          <cell r="DN24" t="str">
            <v>NA</v>
          </cell>
          <cell r="DO24" t="str">
            <v>NA</v>
          </cell>
          <cell r="DP24" t="str">
            <v>NA</v>
          </cell>
          <cell r="DQ24" t="str">
            <v>NA</v>
          </cell>
          <cell r="DR24" t="str">
            <v>NA</v>
          </cell>
          <cell r="DS24" t="str">
            <v>NA</v>
          </cell>
          <cell r="DT24" t="str">
            <v>NA</v>
          </cell>
          <cell r="DU24" t="str">
            <v>NA</v>
          </cell>
          <cell r="DV24" t="str">
            <v>NA</v>
          </cell>
          <cell r="DW24" t="str">
            <v>NA</v>
          </cell>
          <cell r="DX24" t="str">
            <v>NA</v>
          </cell>
          <cell r="DY24" t="str">
            <v>NA</v>
          </cell>
          <cell r="DZ24" t="str">
            <v>NA</v>
          </cell>
          <cell r="EA24" t="str">
            <v>NA</v>
          </cell>
          <cell r="EB24" t="str">
            <v>NA</v>
          </cell>
          <cell r="EC24" t="str">
            <v>NA</v>
          </cell>
          <cell r="ED24" t="str">
            <v>NA</v>
          </cell>
          <cell r="EE24" t="str">
            <v>NA</v>
          </cell>
          <cell r="EF24" t="str">
            <v>NA</v>
          </cell>
          <cell r="EG24" t="str">
            <v>NA</v>
          </cell>
          <cell r="EH24" t="str">
            <v>NA</v>
          </cell>
        </row>
        <row r="25">
          <cell r="B25"/>
          <cell r="C25"/>
          <cell r="D25" t="str">
            <v>CY3102</v>
          </cell>
          <cell r="E25"/>
          <cell r="F25"/>
          <cell r="G25"/>
          <cell r="H25" t="str">
            <v>CY3104</v>
          </cell>
          <cell r="I25"/>
          <cell r="J25"/>
          <cell r="K25"/>
          <cell r="L25" t="str">
            <v>CHE0301</v>
          </cell>
          <cell r="M25"/>
          <cell r="N25"/>
          <cell r="O25"/>
          <cell r="P25" t="str">
            <v>MAT011</v>
          </cell>
          <cell r="Q25"/>
          <cell r="R25"/>
          <cell r="S25"/>
          <cell r="T25" t="str">
            <v>ENVS01</v>
          </cell>
          <cell r="U25"/>
          <cell r="V25"/>
          <cell r="W25"/>
          <cell r="X25" t="str">
            <v>MAT031</v>
          </cell>
          <cell r="Y25"/>
          <cell r="Z25"/>
          <cell r="AA25"/>
          <cell r="CZ25" t="str">
            <v>NA</v>
          </cell>
          <cell r="DA25" t="str">
            <v>NA</v>
          </cell>
          <cell r="DB25" t="str">
            <v>NA</v>
          </cell>
          <cell r="DC25" t="str">
            <v>NA</v>
          </cell>
          <cell r="DD25" t="str">
            <v>NA</v>
          </cell>
          <cell r="DE25" t="str">
            <v>NA</v>
          </cell>
          <cell r="DF25" t="str">
            <v>NA</v>
          </cell>
          <cell r="DG25" t="str">
            <v>NA</v>
          </cell>
          <cell r="DH25" t="str">
            <v>NA</v>
          </cell>
          <cell r="DI25" t="str">
            <v>NA</v>
          </cell>
          <cell r="DJ25" t="str">
            <v>NA</v>
          </cell>
          <cell r="DK25" t="str">
            <v>NA</v>
          </cell>
          <cell r="DL25" t="str">
            <v>NA</v>
          </cell>
          <cell r="DM25" t="str">
            <v>NA</v>
          </cell>
          <cell r="DN25" t="str">
            <v>NA</v>
          </cell>
          <cell r="DO25" t="str">
            <v>NA</v>
          </cell>
          <cell r="DP25" t="str">
            <v>NA</v>
          </cell>
          <cell r="DQ25" t="str">
            <v>NA</v>
          </cell>
          <cell r="DR25" t="str">
            <v>NA</v>
          </cell>
          <cell r="DS25" t="str">
            <v>NA</v>
          </cell>
          <cell r="DT25" t="str">
            <v>NA</v>
          </cell>
          <cell r="DU25" t="str">
            <v>NA</v>
          </cell>
          <cell r="DV25" t="str">
            <v>NA</v>
          </cell>
          <cell r="DW25" t="str">
            <v>NA</v>
          </cell>
          <cell r="DX25" t="str">
            <v>NA</v>
          </cell>
          <cell r="DY25" t="str">
            <v>NA</v>
          </cell>
          <cell r="DZ25" t="str">
            <v>NA</v>
          </cell>
          <cell r="EA25" t="str">
            <v>NA</v>
          </cell>
          <cell r="EB25" t="str">
            <v>NA</v>
          </cell>
          <cell r="EC25" t="str">
            <v>NA</v>
          </cell>
          <cell r="ED25" t="str">
            <v>NA</v>
          </cell>
          <cell r="EE25" t="str">
            <v>NA</v>
          </cell>
          <cell r="EF25" t="str">
            <v>NA</v>
          </cell>
          <cell r="EG25" t="str">
            <v>NA</v>
          </cell>
          <cell r="EH25" t="str">
            <v>NA</v>
          </cell>
        </row>
        <row r="26">
          <cell r="B26"/>
          <cell r="C26"/>
          <cell r="D26" t="str">
            <v>Organic Chemistry I</v>
          </cell>
          <cell r="E26"/>
          <cell r="F26"/>
          <cell r="G26"/>
          <cell r="H26" t="str">
            <v>Analytical Chemistry : Instrumental Method of Analysis</v>
          </cell>
          <cell r="I26"/>
          <cell r="J26"/>
          <cell r="K26"/>
          <cell r="L26" t="str">
            <v>General Chemistry III</v>
          </cell>
          <cell r="M26"/>
          <cell r="N26"/>
          <cell r="O26"/>
          <cell r="P26" t="str">
            <v>Mathematics - I</v>
          </cell>
          <cell r="Q26"/>
          <cell r="R26"/>
          <cell r="S26"/>
          <cell r="T26" t="str">
            <v>Environmental Studies for Integrated Sciences - I</v>
          </cell>
          <cell r="U26"/>
          <cell r="V26"/>
          <cell r="W26"/>
          <cell r="X26" t="str">
            <v>Mathematics III</v>
          </cell>
          <cell r="Y26"/>
          <cell r="Z26"/>
          <cell r="AA26"/>
          <cell r="CZ26" t="str">
            <v>NA</v>
          </cell>
          <cell r="DA26" t="str">
            <v>NA</v>
          </cell>
          <cell r="DB26" t="str">
            <v>NA</v>
          </cell>
          <cell r="DC26" t="str">
            <v>NA</v>
          </cell>
          <cell r="DD26" t="str">
            <v>NA</v>
          </cell>
          <cell r="DE26" t="str">
            <v>NA</v>
          </cell>
          <cell r="DF26" t="str">
            <v>NA</v>
          </cell>
          <cell r="DG26" t="str">
            <v>NA</v>
          </cell>
          <cell r="DH26" t="str">
            <v>NA</v>
          </cell>
          <cell r="DI26" t="str">
            <v>NA</v>
          </cell>
          <cell r="DJ26" t="str">
            <v>NA</v>
          </cell>
          <cell r="DK26" t="str">
            <v>NA</v>
          </cell>
          <cell r="DL26" t="str">
            <v>NA</v>
          </cell>
          <cell r="DM26" t="str">
            <v>NA</v>
          </cell>
          <cell r="DN26" t="str">
            <v>NA</v>
          </cell>
          <cell r="DO26" t="str">
            <v>NA</v>
          </cell>
          <cell r="DP26" t="str">
            <v>NA</v>
          </cell>
          <cell r="DQ26" t="str">
            <v>NA</v>
          </cell>
          <cell r="DR26" t="str">
            <v>NA</v>
          </cell>
          <cell r="DS26" t="str">
            <v>NA</v>
          </cell>
          <cell r="DT26" t="str">
            <v>NA</v>
          </cell>
          <cell r="DU26" t="str">
            <v>NA</v>
          </cell>
          <cell r="DV26" t="str">
            <v>NA</v>
          </cell>
          <cell r="DW26" t="str">
            <v>NA</v>
          </cell>
          <cell r="DX26" t="str">
            <v>NA</v>
          </cell>
          <cell r="DY26" t="str">
            <v>NA</v>
          </cell>
          <cell r="DZ26" t="str">
            <v>NA</v>
          </cell>
          <cell r="EA26" t="str">
            <v>NA</v>
          </cell>
          <cell r="EB26" t="str">
            <v>NA</v>
          </cell>
          <cell r="EC26" t="str">
            <v>NA</v>
          </cell>
          <cell r="ED26" t="str">
            <v>NA</v>
          </cell>
          <cell r="EE26" t="str">
            <v>NA</v>
          </cell>
          <cell r="EF26" t="str">
            <v>NA</v>
          </cell>
          <cell r="EG26" t="str">
            <v>NA</v>
          </cell>
          <cell r="EH26" t="str">
            <v>NA</v>
          </cell>
        </row>
        <row r="27">
          <cell r="B27" t="str">
            <v>Reg. No.</v>
          </cell>
          <cell r="C27" t="str">
            <v>Name</v>
          </cell>
          <cell r="D27" t="str">
            <v>Int</v>
          </cell>
          <cell r="E27" t="str">
            <v>ESE</v>
          </cell>
          <cell r="F27" t="str">
            <v>Tot</v>
          </cell>
          <cell r="G27" t="str">
            <v>P/F</v>
          </cell>
          <cell r="H27" t="str">
            <v>Int</v>
          </cell>
          <cell r="I27" t="str">
            <v>ESE</v>
          </cell>
          <cell r="J27" t="str">
            <v>Tot</v>
          </cell>
          <cell r="K27" t="str">
            <v>P/F</v>
          </cell>
          <cell r="L27" t="str">
            <v>Int</v>
          </cell>
          <cell r="M27" t="str">
            <v>ESE</v>
          </cell>
          <cell r="N27" t="str">
            <v>Tot</v>
          </cell>
          <cell r="O27" t="str">
            <v>P/F</v>
          </cell>
          <cell r="P27" t="str">
            <v>Int</v>
          </cell>
          <cell r="Q27" t="str">
            <v>ESE</v>
          </cell>
          <cell r="R27" t="str">
            <v>Tot</v>
          </cell>
          <cell r="S27" t="str">
            <v>P/F</v>
          </cell>
          <cell r="T27" t="str">
            <v>Int</v>
          </cell>
          <cell r="U27" t="str">
            <v>ESE</v>
          </cell>
          <cell r="V27" t="str">
            <v>Tot</v>
          </cell>
          <cell r="W27" t="str">
            <v>P/F</v>
          </cell>
          <cell r="X27" t="str">
            <v>Int</v>
          </cell>
          <cell r="Y27" t="str">
            <v>ESE</v>
          </cell>
          <cell r="Z27" t="str">
            <v>Tot</v>
          </cell>
          <cell r="AA27" t="str">
            <v>P/F</v>
          </cell>
          <cell r="CZ27" t="str">
            <v>NA</v>
          </cell>
          <cell r="DA27" t="str">
            <v>NA</v>
          </cell>
          <cell r="DB27" t="str">
            <v>NA</v>
          </cell>
          <cell r="DC27" t="str">
            <v>NA</v>
          </cell>
          <cell r="DD27" t="str">
            <v>NA</v>
          </cell>
          <cell r="DE27" t="str">
            <v>NA</v>
          </cell>
          <cell r="DF27" t="str">
            <v>NA</v>
          </cell>
          <cell r="DG27" t="str">
            <v>NA</v>
          </cell>
          <cell r="DH27" t="str">
            <v>NA</v>
          </cell>
          <cell r="DI27" t="str">
            <v>NA</v>
          </cell>
          <cell r="DJ27" t="str">
            <v>NA</v>
          </cell>
          <cell r="DK27" t="str">
            <v>NA</v>
          </cell>
          <cell r="DL27" t="str">
            <v>NA</v>
          </cell>
          <cell r="DM27" t="str">
            <v>NA</v>
          </cell>
          <cell r="DN27" t="str">
            <v>NA</v>
          </cell>
          <cell r="DO27" t="str">
            <v>NA</v>
          </cell>
          <cell r="DP27" t="str">
            <v>NA</v>
          </cell>
          <cell r="DQ27" t="str">
            <v>NA</v>
          </cell>
          <cell r="DR27" t="str">
            <v>NA</v>
          </cell>
          <cell r="DS27" t="str">
            <v>NA</v>
          </cell>
          <cell r="DT27" t="str">
            <v>NA</v>
          </cell>
          <cell r="DU27" t="str">
            <v>NA</v>
          </cell>
          <cell r="DV27" t="str">
            <v>NA</v>
          </cell>
          <cell r="DW27" t="str">
            <v>NA</v>
          </cell>
          <cell r="DX27" t="str">
            <v>NA</v>
          </cell>
          <cell r="DY27" t="str">
            <v>NA</v>
          </cell>
          <cell r="DZ27" t="str">
            <v>NA</v>
          </cell>
          <cell r="EA27" t="str">
            <v>NA</v>
          </cell>
          <cell r="EB27" t="str">
            <v>NA</v>
          </cell>
          <cell r="EC27" t="str">
            <v>NA</v>
          </cell>
          <cell r="ED27" t="str">
            <v>NA</v>
          </cell>
          <cell r="EE27" t="str">
            <v>NA</v>
          </cell>
          <cell r="EF27" t="str">
            <v>NA</v>
          </cell>
          <cell r="EG27" t="str">
            <v>NA</v>
          </cell>
          <cell r="EH27" t="str">
            <v>NA</v>
          </cell>
        </row>
        <row r="28">
          <cell r="B28" t="str">
            <v>I130221</v>
          </cell>
          <cell r="C28" t="str">
            <v>Shanthi G</v>
          </cell>
          <cell r="D28" t="e">
            <v>#N/A</v>
          </cell>
          <cell r="E28" t="e">
            <v>#N/A</v>
          </cell>
          <cell r="F28" t="e">
            <v>#N/A</v>
          </cell>
          <cell r="G28" t="e">
            <v>#N/A</v>
          </cell>
          <cell r="H28" t="e">
            <v>#N/A</v>
          </cell>
          <cell r="I28" t="e">
            <v>#N/A</v>
          </cell>
          <cell r="J28" t="e">
            <v>#N/A</v>
          </cell>
          <cell r="K28" t="e">
            <v>#N/A</v>
          </cell>
          <cell r="L28" t="e">
            <v>#N/A</v>
          </cell>
          <cell r="M28" t="e">
            <v>#N/A</v>
          </cell>
          <cell r="N28" t="e">
            <v>#N/A</v>
          </cell>
          <cell r="O28" t="e">
            <v>#N/A</v>
          </cell>
          <cell r="P28" t="e">
            <v>#N/A</v>
          </cell>
          <cell r="Q28" t="e">
            <v>#N/A</v>
          </cell>
          <cell r="R28" t="e">
            <v>#N/A</v>
          </cell>
          <cell r="S28" t="e">
            <v>#N/A</v>
          </cell>
          <cell r="T28" t="e">
            <v>#N/A</v>
          </cell>
          <cell r="U28" t="e">
            <v>#N/A</v>
          </cell>
          <cell r="V28" t="e">
            <v>#N/A</v>
          </cell>
          <cell r="W28" t="e">
            <v>#N/A</v>
          </cell>
          <cell r="X28">
            <v>22</v>
          </cell>
          <cell r="Y28">
            <v>21</v>
          </cell>
          <cell r="Z28">
            <v>43</v>
          </cell>
          <cell r="AA28" t="str">
            <v>P</v>
          </cell>
          <cell r="CZ28" t="str">
            <v>NA</v>
          </cell>
          <cell r="DA28" t="str">
            <v>NA</v>
          </cell>
          <cell r="DB28" t="str">
            <v>NA</v>
          </cell>
          <cell r="DC28" t="str">
            <v>NA</v>
          </cell>
          <cell r="DD28" t="str">
            <v>NA</v>
          </cell>
          <cell r="DE28" t="str">
            <v>NA</v>
          </cell>
          <cell r="DF28" t="str">
            <v>NA</v>
          </cell>
          <cell r="DG28" t="str">
            <v>NA</v>
          </cell>
          <cell r="DH28" t="str">
            <v>NA</v>
          </cell>
          <cell r="DI28" t="str">
            <v>NA</v>
          </cell>
          <cell r="DJ28" t="str">
            <v>NA</v>
          </cell>
          <cell r="DK28" t="str">
            <v>NA</v>
          </cell>
          <cell r="DL28" t="str">
            <v>NA</v>
          </cell>
          <cell r="DM28" t="str">
            <v>NA</v>
          </cell>
          <cell r="DN28" t="str">
            <v>NA</v>
          </cell>
          <cell r="DO28" t="str">
            <v>NA</v>
          </cell>
          <cell r="DP28" t="str">
            <v>NA</v>
          </cell>
          <cell r="DQ28" t="str">
            <v>NA</v>
          </cell>
          <cell r="DR28" t="str">
            <v>NA</v>
          </cell>
          <cell r="DS28" t="str">
            <v>NA</v>
          </cell>
          <cell r="DT28" t="str">
            <v>NA</v>
          </cell>
          <cell r="DU28" t="str">
            <v>NA</v>
          </cell>
          <cell r="DV28" t="str">
            <v>NA</v>
          </cell>
          <cell r="DW28" t="str">
            <v>NA</v>
          </cell>
          <cell r="DX28" t="str">
            <v>NA</v>
          </cell>
          <cell r="DY28" t="str">
            <v>NA</v>
          </cell>
          <cell r="DZ28" t="str">
            <v>NA</v>
          </cell>
          <cell r="EA28" t="str">
            <v>NA</v>
          </cell>
          <cell r="EB28" t="str">
            <v>NA</v>
          </cell>
          <cell r="EC28" t="str">
            <v>NA</v>
          </cell>
          <cell r="ED28" t="str">
            <v>NA</v>
          </cell>
          <cell r="EE28" t="str">
            <v>NA</v>
          </cell>
          <cell r="EF28" t="str">
            <v>NA</v>
          </cell>
          <cell r="EG28" t="str">
            <v>NA</v>
          </cell>
          <cell r="EH28" t="str">
            <v>NA</v>
          </cell>
        </row>
        <row r="29">
          <cell r="B29" t="str">
            <v>I120225</v>
          </cell>
          <cell r="C29" t="str">
            <v xml:space="preserve">Vency A </v>
          </cell>
          <cell r="D29">
            <v>17</v>
          </cell>
          <cell r="E29">
            <v>25</v>
          </cell>
          <cell r="F29">
            <v>42</v>
          </cell>
          <cell r="G29" t="str">
            <v>P</v>
          </cell>
          <cell r="H29">
            <v>13</v>
          </cell>
          <cell r="I29">
            <v>27</v>
          </cell>
          <cell r="J29">
            <v>40</v>
          </cell>
          <cell r="K29" t="str">
            <v>P</v>
          </cell>
          <cell r="L29">
            <v>12</v>
          </cell>
          <cell r="M29">
            <v>10</v>
          </cell>
          <cell r="N29">
            <v>22</v>
          </cell>
          <cell r="O29" t="str">
            <v>F</v>
          </cell>
          <cell r="P29">
            <v>17</v>
          </cell>
          <cell r="Q29">
            <v>23</v>
          </cell>
          <cell r="R29">
            <v>40</v>
          </cell>
          <cell r="S29" t="str">
            <v>P</v>
          </cell>
          <cell r="T29">
            <v>16</v>
          </cell>
          <cell r="U29">
            <v>24</v>
          </cell>
          <cell r="V29">
            <v>40</v>
          </cell>
          <cell r="W29" t="str">
            <v>P</v>
          </cell>
          <cell r="X29" t="e">
            <v>#N/A</v>
          </cell>
          <cell r="Y29" t="e">
            <v>#N/A</v>
          </cell>
          <cell r="Z29" t="e">
            <v>#N/A</v>
          </cell>
          <cell r="AA29" t="e">
            <v>#N/A</v>
          </cell>
          <cell r="CZ29" t="str">
            <v>NA</v>
          </cell>
          <cell r="DA29" t="str">
            <v>NA</v>
          </cell>
          <cell r="DB29" t="str">
            <v>NA</v>
          </cell>
          <cell r="DC29" t="str">
            <v>NA</v>
          </cell>
          <cell r="DD29" t="str">
            <v>NA</v>
          </cell>
          <cell r="DE29" t="str">
            <v>NA</v>
          </cell>
          <cell r="DF29" t="str">
            <v>NA</v>
          </cell>
          <cell r="DG29" t="str">
            <v>NA</v>
          </cell>
          <cell r="DH29" t="str">
            <v>NA</v>
          </cell>
          <cell r="DI29" t="str">
            <v>NA</v>
          </cell>
          <cell r="DJ29" t="str">
            <v>NA</v>
          </cell>
          <cell r="DK29" t="str">
            <v>NA</v>
          </cell>
          <cell r="DL29" t="str">
            <v>NA</v>
          </cell>
          <cell r="DM29" t="str">
            <v>NA</v>
          </cell>
          <cell r="DN29" t="str">
            <v>NA</v>
          </cell>
          <cell r="DO29" t="str">
            <v>NA</v>
          </cell>
          <cell r="DP29" t="str">
            <v>NA</v>
          </cell>
          <cell r="DQ29" t="str">
            <v>NA</v>
          </cell>
          <cell r="DR29" t="str">
            <v>NA</v>
          </cell>
          <cell r="DS29" t="str">
            <v>NA</v>
          </cell>
          <cell r="DT29" t="str">
            <v>NA</v>
          </cell>
          <cell r="DU29" t="str">
            <v>NA</v>
          </cell>
          <cell r="DV29" t="str">
            <v>NA</v>
          </cell>
          <cell r="DW29" t="str">
            <v>NA</v>
          </cell>
          <cell r="DX29" t="str">
            <v>NA</v>
          </cell>
          <cell r="DY29" t="str">
            <v>NA</v>
          </cell>
          <cell r="DZ29" t="str">
            <v>NA</v>
          </cell>
          <cell r="EA29" t="str">
            <v>NA</v>
          </cell>
          <cell r="EB29" t="str">
            <v>NA</v>
          </cell>
          <cell r="EC29" t="str">
            <v>NA</v>
          </cell>
          <cell r="ED29" t="str">
            <v>NA</v>
          </cell>
          <cell r="EE29" t="str">
            <v>NA</v>
          </cell>
          <cell r="EF29" t="str">
            <v>NA</v>
          </cell>
          <cell r="EG29" t="str">
            <v>NA</v>
          </cell>
          <cell r="EH29" t="str">
            <v>NA</v>
          </cell>
        </row>
        <row r="30">
          <cell r="CZ30" t="str">
            <v>NA</v>
          </cell>
          <cell r="DA30" t="str">
            <v>NA</v>
          </cell>
          <cell r="DB30" t="str">
            <v>NA</v>
          </cell>
          <cell r="DC30" t="str">
            <v>NA</v>
          </cell>
          <cell r="DD30" t="str">
            <v>NA</v>
          </cell>
          <cell r="DE30" t="str">
            <v>NA</v>
          </cell>
          <cell r="DF30" t="str">
            <v>NA</v>
          </cell>
          <cell r="DG30" t="str">
            <v>NA</v>
          </cell>
          <cell r="DH30" t="str">
            <v>NA</v>
          </cell>
          <cell r="DI30" t="str">
            <v>NA</v>
          </cell>
          <cell r="DJ30" t="str">
            <v>NA</v>
          </cell>
          <cell r="DK30" t="str">
            <v>NA</v>
          </cell>
          <cell r="DL30" t="str">
            <v>NA</v>
          </cell>
          <cell r="DM30" t="str">
            <v>NA</v>
          </cell>
          <cell r="DN30" t="str">
            <v>NA</v>
          </cell>
          <cell r="DO30" t="str">
            <v>NA</v>
          </cell>
          <cell r="DP30" t="str">
            <v>NA</v>
          </cell>
          <cell r="DQ30" t="str">
            <v>NA</v>
          </cell>
          <cell r="DR30" t="str">
            <v>NA</v>
          </cell>
          <cell r="DS30" t="str">
            <v>NA</v>
          </cell>
          <cell r="DT30" t="str">
            <v>NA</v>
          </cell>
          <cell r="DU30" t="str">
            <v>NA</v>
          </cell>
          <cell r="DV30" t="str">
            <v>NA</v>
          </cell>
          <cell r="DW30" t="str">
            <v>NA</v>
          </cell>
          <cell r="DX30" t="str">
            <v>NA</v>
          </cell>
          <cell r="DY30" t="str">
            <v>NA</v>
          </cell>
          <cell r="DZ30" t="str">
            <v>NA</v>
          </cell>
          <cell r="EA30" t="str">
            <v>NA</v>
          </cell>
          <cell r="EB30" t="str">
            <v>NA</v>
          </cell>
          <cell r="EC30" t="str">
            <v>NA</v>
          </cell>
          <cell r="ED30" t="str">
            <v>NA</v>
          </cell>
          <cell r="EE30" t="str">
            <v>NA</v>
          </cell>
          <cell r="EF30" t="str">
            <v>NA</v>
          </cell>
          <cell r="EG30" t="str">
            <v>NA</v>
          </cell>
          <cell r="EH30" t="str">
            <v>NA</v>
          </cell>
        </row>
        <row r="31">
          <cell r="B31"/>
          <cell r="C31"/>
          <cell r="D31"/>
          <cell r="E31"/>
          <cell r="F31"/>
          <cell r="G31"/>
          <cell r="H31"/>
          <cell r="I31"/>
          <cell r="J31"/>
          <cell r="K31"/>
          <cell r="L31"/>
          <cell r="M31"/>
          <cell r="N31"/>
          <cell r="O31"/>
          <cell r="P31"/>
          <cell r="Q31"/>
          <cell r="R31"/>
          <cell r="S31"/>
          <cell r="T31"/>
          <cell r="U31"/>
          <cell r="V31"/>
          <cell r="W31"/>
          <cell r="CZ31" t="str">
            <v>NA</v>
          </cell>
          <cell r="DA31" t="str">
            <v>NA</v>
          </cell>
          <cell r="DB31" t="str">
            <v>NA</v>
          </cell>
          <cell r="DC31" t="str">
            <v>NA</v>
          </cell>
          <cell r="DD31" t="str">
            <v>NA</v>
          </cell>
          <cell r="DE31" t="str">
            <v>NA</v>
          </cell>
          <cell r="DF31" t="str">
            <v>NA</v>
          </cell>
          <cell r="DG31" t="str">
            <v>NA</v>
          </cell>
          <cell r="DH31" t="str">
            <v>NA</v>
          </cell>
          <cell r="DI31" t="str">
            <v>NA</v>
          </cell>
          <cell r="DJ31" t="str">
            <v>NA</v>
          </cell>
          <cell r="DK31" t="str">
            <v>NA</v>
          </cell>
          <cell r="DL31" t="str">
            <v>NA</v>
          </cell>
          <cell r="DM31" t="str">
            <v>NA</v>
          </cell>
          <cell r="DN31" t="str">
            <v>NA</v>
          </cell>
          <cell r="DO31" t="str">
            <v>NA</v>
          </cell>
          <cell r="DP31" t="str">
            <v>NA</v>
          </cell>
          <cell r="DQ31" t="str">
            <v>NA</v>
          </cell>
          <cell r="DR31" t="str">
            <v>NA</v>
          </cell>
          <cell r="DS31" t="str">
            <v>NA</v>
          </cell>
          <cell r="DT31" t="str">
            <v>NA</v>
          </cell>
          <cell r="DU31" t="str">
            <v>NA</v>
          </cell>
          <cell r="DV31" t="str">
            <v>NA</v>
          </cell>
          <cell r="DW31" t="str">
            <v>NA</v>
          </cell>
          <cell r="DX31" t="str">
            <v>NA</v>
          </cell>
          <cell r="DY31" t="str">
            <v>NA</v>
          </cell>
          <cell r="DZ31" t="str">
            <v>NA</v>
          </cell>
          <cell r="EA31" t="str">
            <v>NA</v>
          </cell>
          <cell r="EB31" t="str">
            <v>NA</v>
          </cell>
          <cell r="EC31" t="str">
            <v>NA</v>
          </cell>
          <cell r="ED31" t="str">
            <v>NA</v>
          </cell>
          <cell r="EE31" t="str">
            <v>NA</v>
          </cell>
          <cell r="EF31" t="str">
            <v>NA</v>
          </cell>
          <cell r="EG31" t="str">
            <v>NA</v>
          </cell>
          <cell r="EH31" t="str">
            <v>NA</v>
          </cell>
        </row>
        <row r="32">
          <cell r="B32"/>
          <cell r="C32"/>
          <cell r="D32"/>
          <cell r="E32"/>
          <cell r="F32"/>
          <cell r="G32"/>
          <cell r="H32"/>
          <cell r="I32"/>
          <cell r="J32"/>
          <cell r="K32"/>
          <cell r="L32"/>
          <cell r="M32"/>
          <cell r="N32"/>
          <cell r="O32"/>
          <cell r="P32"/>
          <cell r="Q32"/>
          <cell r="R32"/>
          <cell r="S32"/>
          <cell r="T32"/>
          <cell r="U32"/>
          <cell r="V32"/>
          <cell r="W32"/>
          <cell r="CZ32" t="str">
            <v>NA</v>
          </cell>
          <cell r="DA32" t="str">
            <v>NA</v>
          </cell>
          <cell r="DB32" t="str">
            <v>NA</v>
          </cell>
          <cell r="DC32" t="str">
            <v>NA</v>
          </cell>
          <cell r="DD32" t="str">
            <v>NA</v>
          </cell>
          <cell r="DE32" t="str">
            <v>NA</v>
          </cell>
          <cell r="DF32" t="str">
            <v>NA</v>
          </cell>
          <cell r="DG32" t="str">
            <v>NA</v>
          </cell>
          <cell r="DH32" t="str">
            <v>NA</v>
          </cell>
          <cell r="DI32" t="str">
            <v>NA</v>
          </cell>
          <cell r="DJ32" t="str">
            <v>NA</v>
          </cell>
          <cell r="DK32" t="str">
            <v>NA</v>
          </cell>
          <cell r="DL32" t="str">
            <v>NA</v>
          </cell>
          <cell r="DM32" t="str">
            <v>NA</v>
          </cell>
          <cell r="DN32" t="str">
            <v>NA</v>
          </cell>
          <cell r="DO32" t="str">
            <v>NA</v>
          </cell>
          <cell r="DP32" t="str">
            <v>NA</v>
          </cell>
          <cell r="DQ32" t="str">
            <v>NA</v>
          </cell>
          <cell r="DR32" t="str">
            <v>NA</v>
          </cell>
          <cell r="DS32" t="str">
            <v>NA</v>
          </cell>
          <cell r="DT32" t="str">
            <v>NA</v>
          </cell>
          <cell r="DU32" t="str">
            <v>NA</v>
          </cell>
          <cell r="DV32" t="str">
            <v>NA</v>
          </cell>
          <cell r="DW32" t="str">
            <v>NA</v>
          </cell>
          <cell r="DX32" t="str">
            <v>NA</v>
          </cell>
          <cell r="DY32" t="str">
            <v>NA</v>
          </cell>
          <cell r="DZ32" t="str">
            <v>NA</v>
          </cell>
          <cell r="EA32" t="str">
            <v>NA</v>
          </cell>
          <cell r="EB32" t="str">
            <v>NA</v>
          </cell>
          <cell r="EC32" t="str">
            <v>NA</v>
          </cell>
          <cell r="ED32" t="str">
            <v>NA</v>
          </cell>
          <cell r="EE32" t="str">
            <v>NA</v>
          </cell>
          <cell r="EF32" t="str">
            <v>NA</v>
          </cell>
          <cell r="EG32" t="str">
            <v>NA</v>
          </cell>
          <cell r="EH32" t="str">
            <v>NA</v>
          </cell>
        </row>
        <row r="33">
          <cell r="B33"/>
          <cell r="C33"/>
          <cell r="D33" t="str">
            <v>PHY031</v>
          </cell>
          <cell r="E33"/>
          <cell r="F33"/>
          <cell r="G33"/>
          <cell r="H33" t="str">
            <v>ENG031</v>
          </cell>
          <cell r="I33"/>
          <cell r="J33"/>
          <cell r="K33"/>
          <cell r="L33" t="str">
            <v>MAT031</v>
          </cell>
          <cell r="M33"/>
          <cell r="N33"/>
          <cell r="O33"/>
          <cell r="P33" t="str">
            <v>CHE0301</v>
          </cell>
          <cell r="Q33"/>
          <cell r="R33"/>
          <cell r="S33"/>
          <cell r="T33" t="str">
            <v>LIF031</v>
          </cell>
          <cell r="U33"/>
          <cell r="V33"/>
          <cell r="W33"/>
          <cell r="CZ33" t="str">
            <v>NA</v>
          </cell>
          <cell r="DA33" t="str">
            <v>NA</v>
          </cell>
          <cell r="DB33" t="str">
            <v>NA</v>
          </cell>
          <cell r="DC33" t="str">
            <v>NA</v>
          </cell>
          <cell r="DD33" t="str">
            <v>NA</v>
          </cell>
          <cell r="DE33" t="str">
            <v>NA</v>
          </cell>
          <cell r="DF33" t="str">
            <v>NA</v>
          </cell>
          <cell r="DG33" t="str">
            <v>NA</v>
          </cell>
          <cell r="DH33" t="str">
            <v>NA</v>
          </cell>
          <cell r="DI33" t="str">
            <v>NA</v>
          </cell>
          <cell r="DJ33" t="str">
            <v>NA</v>
          </cell>
          <cell r="DK33" t="str">
            <v>NA</v>
          </cell>
          <cell r="DL33" t="str">
            <v>NA</v>
          </cell>
          <cell r="DM33" t="str">
            <v>NA</v>
          </cell>
          <cell r="DN33" t="str">
            <v>NA</v>
          </cell>
          <cell r="DO33" t="str">
            <v>NA</v>
          </cell>
          <cell r="DP33" t="str">
            <v>NA</v>
          </cell>
          <cell r="DQ33" t="str">
            <v>NA</v>
          </cell>
          <cell r="DR33" t="str">
            <v>NA</v>
          </cell>
          <cell r="DS33" t="str">
            <v>NA</v>
          </cell>
          <cell r="DT33" t="str">
            <v>NA</v>
          </cell>
          <cell r="DU33" t="str">
            <v>NA</v>
          </cell>
          <cell r="DV33" t="str">
            <v>NA</v>
          </cell>
          <cell r="DW33" t="str">
            <v>NA</v>
          </cell>
          <cell r="DX33" t="str">
            <v>NA</v>
          </cell>
          <cell r="DY33" t="str">
            <v>NA</v>
          </cell>
          <cell r="DZ33" t="str">
            <v>NA</v>
          </cell>
          <cell r="EA33" t="str">
            <v>NA</v>
          </cell>
          <cell r="EB33" t="str">
            <v>NA</v>
          </cell>
          <cell r="EC33" t="str">
            <v>NA</v>
          </cell>
          <cell r="ED33" t="str">
            <v>NA</v>
          </cell>
          <cell r="EE33" t="str">
            <v>NA</v>
          </cell>
          <cell r="EF33" t="str">
            <v>NA</v>
          </cell>
          <cell r="EG33" t="str">
            <v>NA</v>
          </cell>
          <cell r="EH33" t="str">
            <v>NA</v>
          </cell>
        </row>
        <row r="34">
          <cell r="B34"/>
          <cell r="C34"/>
          <cell r="D34" t="str">
            <v>Heat and Thermodynamics</v>
          </cell>
          <cell r="E34"/>
          <cell r="F34"/>
          <cell r="G34"/>
          <cell r="H34" t="str">
            <v>English for Integrated Sciences - III</v>
          </cell>
          <cell r="I34"/>
          <cell r="J34"/>
          <cell r="K34"/>
          <cell r="L34" t="str">
            <v>Mathematics III</v>
          </cell>
          <cell r="M34"/>
          <cell r="N34"/>
          <cell r="O34"/>
          <cell r="P34" t="str">
            <v>General Chemistry III</v>
          </cell>
          <cell r="Q34"/>
          <cell r="R34"/>
          <cell r="S34"/>
          <cell r="T34" t="str">
            <v>Biology III</v>
          </cell>
          <cell r="U34"/>
          <cell r="V34"/>
          <cell r="W34"/>
          <cell r="CZ34" t="str">
            <v>NA</v>
          </cell>
          <cell r="DA34" t="str">
            <v>NA</v>
          </cell>
          <cell r="DB34" t="str">
            <v>NA</v>
          </cell>
          <cell r="DC34" t="str">
            <v>NA</v>
          </cell>
          <cell r="DD34" t="str">
            <v>NA</v>
          </cell>
          <cell r="DE34" t="str">
            <v>NA</v>
          </cell>
          <cell r="DF34" t="str">
            <v>NA</v>
          </cell>
          <cell r="DG34" t="str">
            <v>NA</v>
          </cell>
          <cell r="DH34" t="str">
            <v>NA</v>
          </cell>
          <cell r="DI34" t="str">
            <v>NA</v>
          </cell>
          <cell r="DJ34" t="str">
            <v>NA</v>
          </cell>
          <cell r="DK34" t="str">
            <v>NA</v>
          </cell>
          <cell r="DL34" t="str">
            <v>NA</v>
          </cell>
          <cell r="DM34" t="str">
            <v>NA</v>
          </cell>
          <cell r="DN34" t="str">
            <v>NA</v>
          </cell>
          <cell r="DO34" t="str">
            <v>NA</v>
          </cell>
          <cell r="DP34" t="str">
            <v>NA</v>
          </cell>
          <cell r="DQ34" t="str">
            <v>NA</v>
          </cell>
          <cell r="DR34" t="str">
            <v>NA</v>
          </cell>
          <cell r="DS34" t="str">
            <v>NA</v>
          </cell>
          <cell r="DT34" t="str">
            <v>NA</v>
          </cell>
          <cell r="DU34" t="str">
            <v>NA</v>
          </cell>
          <cell r="DV34" t="str">
            <v>NA</v>
          </cell>
          <cell r="DW34" t="str">
            <v>NA</v>
          </cell>
          <cell r="DX34" t="str">
            <v>NA</v>
          </cell>
          <cell r="DY34" t="str">
            <v>NA</v>
          </cell>
          <cell r="DZ34" t="str">
            <v>NA</v>
          </cell>
          <cell r="EA34" t="str">
            <v>NA</v>
          </cell>
          <cell r="EB34" t="str">
            <v>NA</v>
          </cell>
          <cell r="EC34" t="str">
            <v>NA</v>
          </cell>
          <cell r="ED34" t="str">
            <v>NA</v>
          </cell>
          <cell r="EE34" t="str">
            <v>NA</v>
          </cell>
          <cell r="EF34" t="str">
            <v>NA</v>
          </cell>
          <cell r="EG34" t="str">
            <v>NA</v>
          </cell>
          <cell r="EH34" t="str">
            <v>NA</v>
          </cell>
        </row>
        <row r="35">
          <cell r="B35" t="str">
            <v>Reg. No.</v>
          </cell>
          <cell r="C35" t="str">
            <v>Name</v>
          </cell>
          <cell r="D35" t="str">
            <v>Int</v>
          </cell>
          <cell r="E35" t="str">
            <v>ESE</v>
          </cell>
          <cell r="F35" t="str">
            <v>Tot</v>
          </cell>
          <cell r="G35" t="str">
            <v>P/F</v>
          </cell>
          <cell r="H35" t="str">
            <v>Int</v>
          </cell>
          <cell r="I35" t="str">
            <v>ESE</v>
          </cell>
          <cell r="J35" t="str">
            <v>Tot</v>
          </cell>
          <cell r="K35" t="str">
            <v>P/F</v>
          </cell>
          <cell r="L35" t="str">
            <v>Int</v>
          </cell>
          <cell r="M35" t="str">
            <v>ESE</v>
          </cell>
          <cell r="N35" t="str">
            <v>Tot</v>
          </cell>
          <cell r="O35" t="str">
            <v>P/F</v>
          </cell>
          <cell r="P35" t="str">
            <v>Int</v>
          </cell>
          <cell r="Q35" t="str">
            <v>ESE</v>
          </cell>
          <cell r="R35" t="str">
            <v>Tot</v>
          </cell>
          <cell r="S35" t="str">
            <v>P/F</v>
          </cell>
          <cell r="T35" t="str">
            <v>Int</v>
          </cell>
          <cell r="U35" t="str">
            <v>ESE</v>
          </cell>
          <cell r="V35" t="str">
            <v>Tot</v>
          </cell>
          <cell r="W35" t="str">
            <v>P/F</v>
          </cell>
          <cell r="CZ35" t="str">
            <v>NA</v>
          </cell>
          <cell r="DA35" t="str">
            <v>NA</v>
          </cell>
          <cell r="DB35" t="str">
            <v>NA</v>
          </cell>
          <cell r="DC35" t="str">
            <v>NA</v>
          </cell>
          <cell r="DD35" t="str">
            <v>NA</v>
          </cell>
          <cell r="DE35" t="str">
            <v>NA</v>
          </cell>
          <cell r="DF35" t="str">
            <v>NA</v>
          </cell>
          <cell r="DG35" t="str">
            <v>NA</v>
          </cell>
          <cell r="DH35" t="str">
            <v>NA</v>
          </cell>
          <cell r="DI35" t="str">
            <v>NA</v>
          </cell>
          <cell r="DJ35" t="str">
            <v>NA</v>
          </cell>
          <cell r="DK35" t="str">
            <v>NA</v>
          </cell>
          <cell r="DL35" t="str">
            <v>NA</v>
          </cell>
          <cell r="DM35" t="str">
            <v>NA</v>
          </cell>
          <cell r="DN35" t="str">
            <v>NA</v>
          </cell>
          <cell r="DO35" t="str">
            <v>NA</v>
          </cell>
          <cell r="DP35" t="str">
            <v>NA</v>
          </cell>
          <cell r="DQ35" t="str">
            <v>NA</v>
          </cell>
          <cell r="DR35" t="str">
            <v>NA</v>
          </cell>
          <cell r="DS35" t="str">
            <v>NA</v>
          </cell>
          <cell r="DT35" t="str">
            <v>NA</v>
          </cell>
          <cell r="DU35" t="str">
            <v>NA</v>
          </cell>
          <cell r="DV35" t="str">
            <v>NA</v>
          </cell>
          <cell r="DW35" t="str">
            <v>NA</v>
          </cell>
          <cell r="DX35" t="str">
            <v>NA</v>
          </cell>
          <cell r="DY35" t="str">
            <v>NA</v>
          </cell>
          <cell r="DZ35" t="str">
            <v>NA</v>
          </cell>
          <cell r="EA35" t="str">
            <v>NA</v>
          </cell>
          <cell r="EB35" t="str">
            <v>NA</v>
          </cell>
          <cell r="EC35" t="str">
            <v>NA</v>
          </cell>
          <cell r="ED35" t="str">
            <v>NA</v>
          </cell>
          <cell r="EE35" t="str">
            <v>NA</v>
          </cell>
          <cell r="EF35" t="str">
            <v>NA</v>
          </cell>
          <cell r="EG35" t="str">
            <v>NA</v>
          </cell>
          <cell r="EH35" t="str">
            <v>NA</v>
          </cell>
        </row>
        <row r="36">
          <cell r="B36" t="str">
            <v>I140201</v>
          </cell>
          <cell r="C36" t="str">
            <v>Akhila A S</v>
          </cell>
          <cell r="D36" t="e">
            <v>#N/A</v>
          </cell>
          <cell r="E36" t="e">
            <v>#N/A</v>
          </cell>
          <cell r="F36" t="e">
            <v>#N/A</v>
          </cell>
          <cell r="G36" t="e">
            <v>#N/A</v>
          </cell>
          <cell r="H36" t="e">
            <v>#N/A</v>
          </cell>
          <cell r="I36" t="e">
            <v>#N/A</v>
          </cell>
          <cell r="J36" t="e">
            <v>#N/A</v>
          </cell>
          <cell r="K36" t="e">
            <v>#N/A</v>
          </cell>
          <cell r="L36">
            <v>27</v>
          </cell>
          <cell r="M36">
            <v>42</v>
          </cell>
          <cell r="N36">
            <v>69</v>
          </cell>
          <cell r="O36" t="str">
            <v>P</v>
          </cell>
          <cell r="P36" t="e">
            <v>#N/A</v>
          </cell>
          <cell r="Q36" t="e">
            <v>#N/A</v>
          </cell>
          <cell r="R36" t="e">
            <v>#N/A</v>
          </cell>
          <cell r="S36" t="e">
            <v>#N/A</v>
          </cell>
          <cell r="T36" t="e">
            <v>#N/A</v>
          </cell>
          <cell r="U36" t="e">
            <v>#N/A</v>
          </cell>
          <cell r="V36" t="e">
            <v>#N/A</v>
          </cell>
          <cell r="W36" t="e">
            <v>#N/A</v>
          </cell>
          <cell r="CZ36" t="str">
            <v>NA</v>
          </cell>
          <cell r="DA36" t="str">
            <v>NA</v>
          </cell>
          <cell r="DB36" t="str">
            <v>NA</v>
          </cell>
          <cell r="DC36" t="str">
            <v>NA</v>
          </cell>
          <cell r="DD36" t="str">
            <v>NA</v>
          </cell>
          <cell r="DE36" t="str">
            <v>NA</v>
          </cell>
          <cell r="DF36" t="str">
            <v>NA</v>
          </cell>
          <cell r="DG36" t="str">
            <v>NA</v>
          </cell>
          <cell r="DH36" t="str">
            <v>NA</v>
          </cell>
          <cell r="DI36" t="str">
            <v>NA</v>
          </cell>
          <cell r="DJ36" t="str">
            <v>NA</v>
          </cell>
          <cell r="DK36" t="str">
            <v>NA</v>
          </cell>
          <cell r="DL36" t="str">
            <v>NA</v>
          </cell>
          <cell r="DM36" t="str">
            <v>NA</v>
          </cell>
          <cell r="DN36" t="str">
            <v>NA</v>
          </cell>
          <cell r="DO36" t="str">
            <v>NA</v>
          </cell>
          <cell r="DP36" t="str">
            <v>NA</v>
          </cell>
          <cell r="DQ36" t="str">
            <v>NA</v>
          </cell>
          <cell r="DR36" t="str">
            <v>NA</v>
          </cell>
          <cell r="DS36" t="str">
            <v>NA</v>
          </cell>
          <cell r="DT36" t="str">
            <v>NA</v>
          </cell>
          <cell r="DU36" t="str">
            <v>NA</v>
          </cell>
          <cell r="DV36" t="str">
            <v>NA</v>
          </cell>
          <cell r="DW36" t="str">
            <v>NA</v>
          </cell>
          <cell r="DX36" t="str">
            <v>NA</v>
          </cell>
          <cell r="DY36" t="str">
            <v>NA</v>
          </cell>
          <cell r="DZ36" t="str">
            <v>NA</v>
          </cell>
          <cell r="EA36" t="str">
            <v>NA</v>
          </cell>
          <cell r="EB36" t="str">
            <v>NA</v>
          </cell>
          <cell r="EC36" t="str">
            <v>NA</v>
          </cell>
          <cell r="ED36" t="str">
            <v>NA</v>
          </cell>
          <cell r="EE36" t="str">
            <v>NA</v>
          </cell>
          <cell r="EF36" t="str">
            <v>NA</v>
          </cell>
          <cell r="EG36" t="str">
            <v>NA</v>
          </cell>
          <cell r="EH36" t="str">
            <v>NA</v>
          </cell>
        </row>
        <row r="37">
          <cell r="B37" t="str">
            <v>I140204</v>
          </cell>
          <cell r="C37" t="str">
            <v>Ashirbad Chaudhury</v>
          </cell>
          <cell r="D37" t="e">
            <v>#N/A</v>
          </cell>
          <cell r="E37" t="e">
            <v>#N/A</v>
          </cell>
          <cell r="F37" t="e">
            <v>#N/A</v>
          </cell>
          <cell r="G37" t="e">
            <v>#N/A</v>
          </cell>
          <cell r="H37" t="e">
            <v>#N/A</v>
          </cell>
          <cell r="I37" t="e">
            <v>#N/A</v>
          </cell>
          <cell r="J37" t="e">
            <v>#N/A</v>
          </cell>
          <cell r="K37" t="e">
            <v>#N/A</v>
          </cell>
          <cell r="L37">
            <v>20</v>
          </cell>
          <cell r="M37">
            <v>29</v>
          </cell>
          <cell r="N37">
            <v>49</v>
          </cell>
          <cell r="O37" t="str">
            <v>P</v>
          </cell>
          <cell r="P37" t="e">
            <v>#N/A</v>
          </cell>
          <cell r="Q37" t="e">
            <v>#N/A</v>
          </cell>
          <cell r="R37" t="e">
            <v>#N/A</v>
          </cell>
          <cell r="S37" t="e">
            <v>#N/A</v>
          </cell>
          <cell r="T37" t="e">
            <v>#N/A</v>
          </cell>
          <cell r="U37" t="e">
            <v>#N/A</v>
          </cell>
          <cell r="V37" t="e">
            <v>#N/A</v>
          </cell>
          <cell r="W37" t="e">
            <v>#N/A</v>
          </cell>
          <cell r="CZ37" t="str">
            <v>NA</v>
          </cell>
          <cell r="DA37" t="str">
            <v>NA</v>
          </cell>
          <cell r="DB37" t="str">
            <v>NA</v>
          </cell>
          <cell r="DC37" t="str">
            <v>NA</v>
          </cell>
          <cell r="DD37" t="str">
            <v>NA</v>
          </cell>
          <cell r="DE37" t="str">
            <v>NA</v>
          </cell>
          <cell r="DF37" t="str">
            <v>NA</v>
          </cell>
          <cell r="DG37" t="str">
            <v>NA</v>
          </cell>
          <cell r="DH37" t="str">
            <v>NA</v>
          </cell>
          <cell r="DI37" t="str">
            <v>NA</v>
          </cell>
          <cell r="DJ37" t="str">
            <v>NA</v>
          </cell>
          <cell r="DK37" t="str">
            <v>NA</v>
          </cell>
          <cell r="DL37" t="str">
            <v>NA</v>
          </cell>
          <cell r="DM37" t="str">
            <v>NA</v>
          </cell>
          <cell r="DN37" t="str">
            <v>NA</v>
          </cell>
          <cell r="DO37" t="str">
            <v>NA</v>
          </cell>
          <cell r="DP37" t="str">
            <v>NA</v>
          </cell>
          <cell r="DQ37" t="str">
            <v>NA</v>
          </cell>
          <cell r="DR37" t="str">
            <v>NA</v>
          </cell>
          <cell r="DS37" t="str">
            <v>NA</v>
          </cell>
          <cell r="DT37" t="str">
            <v>NA</v>
          </cell>
          <cell r="DU37" t="str">
            <v>NA</v>
          </cell>
          <cell r="DV37" t="str">
            <v>NA</v>
          </cell>
          <cell r="DW37" t="str">
            <v>NA</v>
          </cell>
          <cell r="DX37" t="str">
            <v>NA</v>
          </cell>
          <cell r="DY37" t="str">
            <v>NA</v>
          </cell>
          <cell r="DZ37" t="str">
            <v>NA</v>
          </cell>
          <cell r="EA37" t="str">
            <v>NA</v>
          </cell>
          <cell r="EB37" t="str">
            <v>NA</v>
          </cell>
          <cell r="EC37" t="str">
            <v>NA</v>
          </cell>
          <cell r="ED37" t="str">
            <v>NA</v>
          </cell>
          <cell r="EE37" t="str">
            <v>NA</v>
          </cell>
          <cell r="EF37" t="str">
            <v>NA</v>
          </cell>
          <cell r="EG37" t="str">
            <v>NA</v>
          </cell>
          <cell r="EH37" t="str">
            <v>NA</v>
          </cell>
        </row>
        <row r="38">
          <cell r="B38" t="str">
            <v>I140218</v>
          </cell>
          <cell r="C38" t="str">
            <v>Manoranjitham N</v>
          </cell>
          <cell r="D38" t="e">
            <v>#N/A</v>
          </cell>
          <cell r="E38" t="e">
            <v>#N/A</v>
          </cell>
          <cell r="F38" t="e">
            <v>#N/A</v>
          </cell>
          <cell r="G38" t="e">
            <v>#N/A</v>
          </cell>
          <cell r="H38" t="e">
            <v>#N/A</v>
          </cell>
          <cell r="I38" t="e">
            <v>#N/A</v>
          </cell>
          <cell r="J38" t="e">
            <v>#N/A</v>
          </cell>
          <cell r="K38" t="e">
            <v>#N/A</v>
          </cell>
          <cell r="L38">
            <v>14</v>
          </cell>
          <cell r="M38">
            <v>26</v>
          </cell>
          <cell r="N38">
            <v>40</v>
          </cell>
          <cell r="O38" t="str">
            <v>P</v>
          </cell>
          <cell r="P38" t="e">
            <v>#N/A</v>
          </cell>
          <cell r="Q38" t="e">
            <v>#N/A</v>
          </cell>
          <cell r="R38" t="e">
            <v>#N/A</v>
          </cell>
          <cell r="S38" t="e">
            <v>#N/A</v>
          </cell>
          <cell r="T38" t="e">
            <v>#N/A</v>
          </cell>
          <cell r="U38" t="e">
            <v>#N/A</v>
          </cell>
          <cell r="V38" t="e">
            <v>#N/A</v>
          </cell>
          <cell r="W38" t="e">
            <v>#N/A</v>
          </cell>
          <cell r="CZ38" t="str">
            <v>NA</v>
          </cell>
          <cell r="DA38" t="str">
            <v>NA</v>
          </cell>
          <cell r="DB38" t="str">
            <v>NA</v>
          </cell>
          <cell r="DC38" t="str">
            <v>NA</v>
          </cell>
          <cell r="DD38" t="str">
            <v>NA</v>
          </cell>
          <cell r="DE38" t="str">
            <v>NA</v>
          </cell>
          <cell r="DF38" t="str">
            <v>NA</v>
          </cell>
          <cell r="DG38" t="str">
            <v>NA</v>
          </cell>
          <cell r="DH38" t="str">
            <v>NA</v>
          </cell>
          <cell r="DI38" t="str">
            <v>NA</v>
          </cell>
          <cell r="DJ38" t="str">
            <v>NA</v>
          </cell>
          <cell r="DK38" t="str">
            <v>NA</v>
          </cell>
          <cell r="DL38" t="str">
            <v>NA</v>
          </cell>
          <cell r="DM38" t="str">
            <v>NA</v>
          </cell>
          <cell r="DN38" t="str">
            <v>NA</v>
          </cell>
          <cell r="DO38" t="str">
            <v>NA</v>
          </cell>
          <cell r="DP38" t="str">
            <v>NA</v>
          </cell>
          <cell r="DQ38" t="str">
            <v>NA</v>
          </cell>
          <cell r="DR38" t="str">
            <v>NA</v>
          </cell>
          <cell r="DS38" t="str">
            <v>NA</v>
          </cell>
          <cell r="DT38" t="str">
            <v>NA</v>
          </cell>
          <cell r="DU38" t="str">
            <v>NA</v>
          </cell>
          <cell r="DV38" t="str">
            <v>NA</v>
          </cell>
          <cell r="DW38" t="str">
            <v>NA</v>
          </cell>
          <cell r="DX38" t="str">
            <v>NA</v>
          </cell>
          <cell r="DY38" t="str">
            <v>NA</v>
          </cell>
          <cell r="DZ38" t="str">
            <v>NA</v>
          </cell>
          <cell r="EA38" t="str">
            <v>NA</v>
          </cell>
          <cell r="EB38" t="str">
            <v>NA</v>
          </cell>
          <cell r="EC38" t="str">
            <v>NA</v>
          </cell>
          <cell r="ED38" t="str">
            <v>NA</v>
          </cell>
          <cell r="EE38" t="str">
            <v>NA</v>
          </cell>
          <cell r="EF38" t="str">
            <v>NA</v>
          </cell>
          <cell r="EG38" t="str">
            <v>NA</v>
          </cell>
          <cell r="EH38" t="str">
            <v>NA</v>
          </cell>
        </row>
        <row r="39">
          <cell r="B39" t="str">
            <v>I140219</v>
          </cell>
          <cell r="C39" t="str">
            <v>Narpavi R</v>
          </cell>
          <cell r="D39" t="e">
            <v>#N/A</v>
          </cell>
          <cell r="E39" t="e">
            <v>#N/A</v>
          </cell>
          <cell r="F39" t="e">
            <v>#N/A</v>
          </cell>
          <cell r="G39" t="e">
            <v>#N/A</v>
          </cell>
          <cell r="H39" t="e">
            <v>#N/A</v>
          </cell>
          <cell r="I39" t="e">
            <v>#N/A</v>
          </cell>
          <cell r="J39" t="e">
            <v>#N/A</v>
          </cell>
          <cell r="K39" t="e">
            <v>#N/A</v>
          </cell>
          <cell r="L39">
            <v>16</v>
          </cell>
          <cell r="M39">
            <v>25</v>
          </cell>
          <cell r="N39">
            <v>41</v>
          </cell>
          <cell r="O39" t="str">
            <v>P</v>
          </cell>
          <cell r="P39" t="e">
            <v>#N/A</v>
          </cell>
          <cell r="Q39" t="e">
            <v>#N/A</v>
          </cell>
          <cell r="R39" t="e">
            <v>#N/A</v>
          </cell>
          <cell r="S39" t="e">
            <v>#N/A</v>
          </cell>
          <cell r="T39" t="e">
            <v>#N/A</v>
          </cell>
          <cell r="U39" t="e">
            <v>#N/A</v>
          </cell>
          <cell r="V39" t="e">
            <v>#N/A</v>
          </cell>
          <cell r="W39" t="e">
            <v>#N/A</v>
          </cell>
          <cell r="CZ39" t="str">
            <v>NA</v>
          </cell>
          <cell r="DA39" t="str">
            <v>NA</v>
          </cell>
          <cell r="DB39" t="str">
            <v>NA</v>
          </cell>
          <cell r="DC39" t="str">
            <v>NA</v>
          </cell>
          <cell r="DD39" t="str">
            <v>NA</v>
          </cell>
          <cell r="DE39" t="str">
            <v>NA</v>
          </cell>
          <cell r="DF39" t="str">
            <v>NA</v>
          </cell>
          <cell r="DG39" t="str">
            <v>NA</v>
          </cell>
          <cell r="DH39" t="str">
            <v>NA</v>
          </cell>
          <cell r="DI39" t="str">
            <v>NA</v>
          </cell>
          <cell r="DJ39" t="str">
            <v>NA</v>
          </cell>
          <cell r="DK39" t="str">
            <v>NA</v>
          </cell>
          <cell r="DL39" t="str">
            <v>NA</v>
          </cell>
          <cell r="DM39" t="str">
            <v>NA</v>
          </cell>
          <cell r="DN39" t="str">
            <v>NA</v>
          </cell>
          <cell r="DO39" t="str">
            <v>NA</v>
          </cell>
          <cell r="DP39" t="str">
            <v>NA</v>
          </cell>
          <cell r="DQ39" t="str">
            <v>NA</v>
          </cell>
          <cell r="DR39" t="str">
            <v>NA</v>
          </cell>
          <cell r="DS39" t="str">
            <v>NA</v>
          </cell>
          <cell r="DT39" t="str">
            <v>NA</v>
          </cell>
          <cell r="DU39" t="str">
            <v>NA</v>
          </cell>
          <cell r="DV39" t="str">
            <v>NA</v>
          </cell>
          <cell r="DW39" t="str">
            <v>NA</v>
          </cell>
          <cell r="DX39" t="str">
            <v>NA</v>
          </cell>
          <cell r="DY39" t="str">
            <v>NA</v>
          </cell>
          <cell r="DZ39" t="str">
            <v>NA</v>
          </cell>
          <cell r="EA39" t="str">
            <v>NA</v>
          </cell>
          <cell r="EB39" t="str">
            <v>NA</v>
          </cell>
          <cell r="EC39" t="str">
            <v>NA</v>
          </cell>
          <cell r="ED39" t="str">
            <v>NA</v>
          </cell>
          <cell r="EE39" t="str">
            <v>NA</v>
          </cell>
          <cell r="EF39" t="str">
            <v>NA</v>
          </cell>
          <cell r="EG39" t="str">
            <v>NA</v>
          </cell>
          <cell r="EH39" t="str">
            <v>NA</v>
          </cell>
        </row>
        <row r="40">
          <cell r="B40" t="str">
            <v>I130222</v>
          </cell>
          <cell r="C40" t="str">
            <v xml:space="preserve">Sivabakeiya Meena M C </v>
          </cell>
          <cell r="D40">
            <v>15.25</v>
          </cell>
          <cell r="E40">
            <v>25</v>
          </cell>
          <cell r="F40">
            <v>40</v>
          </cell>
          <cell r="G40" t="str">
            <v>P</v>
          </cell>
          <cell r="H40">
            <v>8.5</v>
          </cell>
          <cell r="I40">
            <v>16</v>
          </cell>
          <cell r="J40">
            <v>25</v>
          </cell>
          <cell r="K40" t="str">
            <v>F</v>
          </cell>
          <cell r="L40">
            <v>10</v>
          </cell>
          <cell r="M40">
            <v>2</v>
          </cell>
          <cell r="N40">
            <v>12</v>
          </cell>
          <cell r="O40" t="str">
            <v>F</v>
          </cell>
          <cell r="P40">
            <v>14</v>
          </cell>
          <cell r="Q40">
            <v>7</v>
          </cell>
          <cell r="R40">
            <v>21</v>
          </cell>
          <cell r="S40" t="str">
            <v>F</v>
          </cell>
          <cell r="T40">
            <v>21</v>
          </cell>
          <cell r="U40">
            <v>21</v>
          </cell>
          <cell r="V40">
            <v>42</v>
          </cell>
          <cell r="W40" t="str">
            <v>P</v>
          </cell>
          <cell r="CZ40" t="str">
            <v>NA</v>
          </cell>
          <cell r="DA40" t="str">
            <v>NA</v>
          </cell>
          <cell r="DB40" t="str">
            <v>NA</v>
          </cell>
          <cell r="DC40" t="str">
            <v>NA</v>
          </cell>
          <cell r="DD40" t="str">
            <v>NA</v>
          </cell>
          <cell r="DE40" t="str">
            <v>NA</v>
          </cell>
          <cell r="DF40" t="str">
            <v>NA</v>
          </cell>
          <cell r="DG40" t="str">
            <v>NA</v>
          </cell>
          <cell r="DH40" t="str">
            <v>NA</v>
          </cell>
          <cell r="DI40" t="str">
            <v>NA</v>
          </cell>
          <cell r="DJ40" t="str">
            <v>NA</v>
          </cell>
          <cell r="DK40" t="str">
            <v>NA</v>
          </cell>
          <cell r="DL40" t="str">
            <v>NA</v>
          </cell>
          <cell r="DM40" t="str">
            <v>NA</v>
          </cell>
          <cell r="DN40" t="str">
            <v>NA</v>
          </cell>
          <cell r="DO40" t="str">
            <v>NA</v>
          </cell>
          <cell r="DP40" t="str">
            <v>NA</v>
          </cell>
          <cell r="DQ40" t="str">
            <v>NA</v>
          </cell>
          <cell r="DR40" t="str">
            <v>NA</v>
          </cell>
          <cell r="DS40" t="str">
            <v>NA</v>
          </cell>
          <cell r="DT40" t="str">
            <v>NA</v>
          </cell>
          <cell r="DU40" t="str">
            <v>NA</v>
          </cell>
          <cell r="DV40" t="str">
            <v>NA</v>
          </cell>
          <cell r="DW40" t="str">
            <v>NA</v>
          </cell>
          <cell r="DX40" t="str">
            <v>NA</v>
          </cell>
          <cell r="DY40" t="str">
            <v>NA</v>
          </cell>
          <cell r="DZ40" t="str">
            <v>NA</v>
          </cell>
          <cell r="EA40" t="str">
            <v>NA</v>
          </cell>
          <cell r="EB40" t="str">
            <v>NA</v>
          </cell>
          <cell r="EC40" t="str">
            <v>NA</v>
          </cell>
          <cell r="ED40" t="str">
            <v>NA</v>
          </cell>
          <cell r="EE40" t="str">
            <v>NA</v>
          </cell>
          <cell r="EF40" t="str">
            <v>NA</v>
          </cell>
          <cell r="EG40" t="str">
            <v>NA</v>
          </cell>
          <cell r="EH40" t="str">
            <v>NA</v>
          </cell>
        </row>
        <row r="41">
          <cell r="CZ41" t="str">
            <v>NA</v>
          </cell>
          <cell r="DA41" t="str">
            <v>NA</v>
          </cell>
          <cell r="DB41" t="str">
            <v>NA</v>
          </cell>
          <cell r="DC41" t="str">
            <v>NA</v>
          </cell>
          <cell r="DD41" t="str">
            <v>NA</v>
          </cell>
          <cell r="DE41" t="str">
            <v>NA</v>
          </cell>
          <cell r="DF41" t="str">
            <v>NA</v>
          </cell>
          <cell r="DG41" t="str">
            <v>NA</v>
          </cell>
          <cell r="DH41" t="str">
            <v>NA</v>
          </cell>
          <cell r="DI41" t="str">
            <v>NA</v>
          </cell>
          <cell r="DJ41" t="str">
            <v>NA</v>
          </cell>
          <cell r="DK41" t="str">
            <v>NA</v>
          </cell>
          <cell r="DL41" t="str">
            <v>NA</v>
          </cell>
          <cell r="DM41" t="str">
            <v>NA</v>
          </cell>
          <cell r="DN41" t="str">
            <v>NA</v>
          </cell>
          <cell r="DO41" t="str">
            <v>NA</v>
          </cell>
          <cell r="DP41" t="str">
            <v>NA</v>
          </cell>
          <cell r="DQ41" t="str">
            <v>NA</v>
          </cell>
          <cell r="DR41" t="str">
            <v>NA</v>
          </cell>
          <cell r="DS41" t="str">
            <v>NA</v>
          </cell>
          <cell r="DT41" t="str">
            <v>NA</v>
          </cell>
          <cell r="DU41" t="str">
            <v>NA</v>
          </cell>
          <cell r="DV41" t="str">
            <v>NA</v>
          </cell>
          <cell r="DW41" t="str">
            <v>NA</v>
          </cell>
          <cell r="DX41" t="str">
            <v>NA</v>
          </cell>
          <cell r="DY41" t="str">
            <v>NA</v>
          </cell>
          <cell r="DZ41" t="str">
            <v>NA</v>
          </cell>
          <cell r="EA41" t="str">
            <v>NA</v>
          </cell>
          <cell r="EB41" t="str">
            <v>NA</v>
          </cell>
          <cell r="EC41" t="str">
            <v>NA</v>
          </cell>
          <cell r="ED41" t="str">
            <v>NA</v>
          </cell>
          <cell r="EE41" t="str">
            <v>NA</v>
          </cell>
          <cell r="EF41" t="str">
            <v>NA</v>
          </cell>
          <cell r="EG41" t="str">
            <v>NA</v>
          </cell>
          <cell r="EH41" t="str">
            <v>NA</v>
          </cell>
        </row>
        <row r="42">
          <cell r="B42"/>
          <cell r="C42"/>
          <cell r="D42"/>
          <cell r="E42"/>
          <cell r="F42"/>
          <cell r="G42"/>
          <cell r="H42"/>
          <cell r="I42"/>
          <cell r="J42"/>
          <cell r="K42"/>
          <cell r="L42"/>
          <cell r="M42"/>
          <cell r="N42"/>
          <cell r="O42"/>
          <cell r="P42"/>
          <cell r="Q42"/>
          <cell r="R42"/>
          <cell r="S42"/>
          <cell r="T42"/>
          <cell r="U42"/>
          <cell r="V42"/>
          <cell r="W42"/>
          <cell r="CZ42" t="str">
            <v>NA</v>
          </cell>
          <cell r="DA42" t="str">
            <v>NA</v>
          </cell>
          <cell r="DB42" t="str">
            <v>NA</v>
          </cell>
          <cell r="DC42" t="str">
            <v>NA</v>
          </cell>
          <cell r="DD42" t="str">
            <v>NA</v>
          </cell>
          <cell r="DE42" t="str">
            <v>NA</v>
          </cell>
          <cell r="DF42" t="str">
            <v>NA</v>
          </cell>
          <cell r="DG42" t="str">
            <v>NA</v>
          </cell>
          <cell r="DH42" t="str">
            <v>NA</v>
          </cell>
          <cell r="DI42" t="str">
            <v>NA</v>
          </cell>
          <cell r="DJ42" t="str">
            <v>NA</v>
          </cell>
          <cell r="DK42" t="str">
            <v>NA</v>
          </cell>
          <cell r="DL42" t="str">
            <v>NA</v>
          </cell>
          <cell r="DM42" t="str">
            <v>NA</v>
          </cell>
          <cell r="DN42" t="str">
            <v>NA</v>
          </cell>
          <cell r="DO42" t="str">
            <v>NA</v>
          </cell>
          <cell r="DP42" t="str">
            <v>NA</v>
          </cell>
          <cell r="DQ42" t="str">
            <v>NA</v>
          </cell>
          <cell r="DR42" t="str">
            <v>NA</v>
          </cell>
          <cell r="DS42" t="str">
            <v>NA</v>
          </cell>
          <cell r="DT42" t="str">
            <v>NA</v>
          </cell>
          <cell r="DU42" t="str">
            <v>NA</v>
          </cell>
          <cell r="DV42" t="str">
            <v>NA</v>
          </cell>
          <cell r="DW42" t="str">
            <v>NA</v>
          </cell>
          <cell r="DX42" t="str">
            <v>NA</v>
          </cell>
          <cell r="DY42" t="str">
            <v>NA</v>
          </cell>
          <cell r="DZ42" t="str">
            <v>NA</v>
          </cell>
          <cell r="EA42" t="str">
            <v>NA</v>
          </cell>
          <cell r="EB42" t="str">
            <v>NA</v>
          </cell>
          <cell r="EC42" t="str">
            <v>NA</v>
          </cell>
          <cell r="ED42" t="str">
            <v>NA</v>
          </cell>
          <cell r="EE42" t="str">
            <v>NA</v>
          </cell>
          <cell r="EF42" t="str">
            <v>NA</v>
          </cell>
          <cell r="EG42" t="str">
            <v>NA</v>
          </cell>
          <cell r="EH42" t="str">
            <v>NA</v>
          </cell>
        </row>
        <row r="43">
          <cell r="B43"/>
          <cell r="C43"/>
          <cell r="D43"/>
          <cell r="E43"/>
          <cell r="F43"/>
          <cell r="G43"/>
          <cell r="H43"/>
          <cell r="I43"/>
          <cell r="J43"/>
          <cell r="K43"/>
          <cell r="L43"/>
          <cell r="M43"/>
          <cell r="N43"/>
          <cell r="O43"/>
          <cell r="P43"/>
          <cell r="Q43"/>
          <cell r="R43"/>
          <cell r="S43"/>
          <cell r="T43"/>
          <cell r="U43"/>
          <cell r="V43"/>
          <cell r="W43"/>
          <cell r="CZ43" t="str">
            <v>NA</v>
          </cell>
          <cell r="DA43" t="str">
            <v>NA</v>
          </cell>
          <cell r="DB43" t="str">
            <v>NA</v>
          </cell>
          <cell r="DC43" t="str">
            <v>NA</v>
          </cell>
          <cell r="DD43" t="str">
            <v>NA</v>
          </cell>
          <cell r="DE43" t="str">
            <v>NA</v>
          </cell>
          <cell r="DF43" t="str">
            <v>NA</v>
          </cell>
          <cell r="DG43" t="str">
            <v>NA</v>
          </cell>
          <cell r="DH43" t="str">
            <v>NA</v>
          </cell>
          <cell r="DI43" t="str">
            <v>NA</v>
          </cell>
          <cell r="DJ43" t="str">
            <v>NA</v>
          </cell>
          <cell r="DK43" t="str">
            <v>NA</v>
          </cell>
          <cell r="DL43" t="str">
            <v>NA</v>
          </cell>
          <cell r="DM43" t="str">
            <v>NA</v>
          </cell>
          <cell r="DN43" t="str">
            <v>NA</v>
          </cell>
          <cell r="DO43" t="str">
            <v>NA</v>
          </cell>
          <cell r="DP43" t="str">
            <v>NA</v>
          </cell>
          <cell r="DQ43" t="str">
            <v>NA</v>
          </cell>
          <cell r="DR43" t="str">
            <v>NA</v>
          </cell>
          <cell r="DS43" t="str">
            <v>NA</v>
          </cell>
          <cell r="DT43" t="str">
            <v>NA</v>
          </cell>
          <cell r="DU43" t="str">
            <v>NA</v>
          </cell>
          <cell r="DV43" t="str">
            <v>NA</v>
          </cell>
          <cell r="DW43" t="str">
            <v>NA</v>
          </cell>
          <cell r="DX43" t="str">
            <v>NA</v>
          </cell>
          <cell r="DY43" t="str">
            <v>NA</v>
          </cell>
          <cell r="DZ43" t="str">
            <v>NA</v>
          </cell>
          <cell r="EA43" t="str">
            <v>NA</v>
          </cell>
          <cell r="EB43" t="str">
            <v>NA</v>
          </cell>
          <cell r="EC43" t="str">
            <v>NA</v>
          </cell>
          <cell r="ED43" t="str">
            <v>NA</v>
          </cell>
          <cell r="EE43" t="str">
            <v>NA</v>
          </cell>
          <cell r="EF43" t="str">
            <v>NA</v>
          </cell>
          <cell r="EG43" t="str">
            <v>NA</v>
          </cell>
          <cell r="EH43" t="str">
            <v>NA</v>
          </cell>
        </row>
        <row r="44">
          <cell r="B44"/>
          <cell r="C44"/>
          <cell r="D44" t="str">
            <v>ECO303</v>
          </cell>
          <cell r="E44"/>
          <cell r="F44"/>
          <cell r="G44"/>
          <cell r="H44"/>
          <cell r="I44"/>
          <cell r="J44"/>
          <cell r="K44"/>
          <cell r="L44"/>
          <cell r="M44"/>
          <cell r="N44"/>
          <cell r="O44"/>
          <cell r="P44"/>
          <cell r="Q44"/>
          <cell r="R44"/>
          <cell r="S44"/>
          <cell r="T44"/>
          <cell r="U44"/>
          <cell r="V44"/>
          <cell r="W44"/>
          <cell r="CZ44" t="str">
            <v>NA</v>
          </cell>
          <cell r="DA44" t="str">
            <v>NA</v>
          </cell>
          <cell r="DB44" t="str">
            <v>NA</v>
          </cell>
          <cell r="DC44" t="str">
            <v>NA</v>
          </cell>
          <cell r="DD44" t="str">
            <v>NA</v>
          </cell>
          <cell r="DE44" t="str">
            <v>NA</v>
          </cell>
          <cell r="DF44" t="str">
            <v>NA</v>
          </cell>
          <cell r="DG44" t="str">
            <v>NA</v>
          </cell>
          <cell r="DH44" t="str">
            <v>NA</v>
          </cell>
          <cell r="DI44" t="str">
            <v>NA</v>
          </cell>
          <cell r="DJ44" t="str">
            <v>NA</v>
          </cell>
          <cell r="DK44" t="str">
            <v>NA</v>
          </cell>
          <cell r="DL44" t="str">
            <v>NA</v>
          </cell>
          <cell r="DM44" t="str">
            <v>NA</v>
          </cell>
          <cell r="DN44" t="str">
            <v>NA</v>
          </cell>
          <cell r="DO44" t="str">
            <v>NA</v>
          </cell>
          <cell r="DP44" t="str">
            <v>NA</v>
          </cell>
          <cell r="DQ44" t="str">
            <v>NA</v>
          </cell>
          <cell r="DR44" t="str">
            <v>NA</v>
          </cell>
          <cell r="DS44" t="str">
            <v>NA</v>
          </cell>
          <cell r="DT44" t="str">
            <v>NA</v>
          </cell>
          <cell r="DU44" t="str">
            <v>NA</v>
          </cell>
          <cell r="DV44" t="str">
            <v>NA</v>
          </cell>
          <cell r="DW44" t="str">
            <v>NA</v>
          </cell>
          <cell r="DX44" t="str">
            <v>NA</v>
          </cell>
          <cell r="DY44" t="str">
            <v>NA</v>
          </cell>
          <cell r="DZ44" t="str">
            <v>NA</v>
          </cell>
          <cell r="EA44" t="str">
            <v>NA</v>
          </cell>
          <cell r="EB44" t="str">
            <v>NA</v>
          </cell>
          <cell r="EC44" t="str">
            <v>NA</v>
          </cell>
          <cell r="ED44" t="str">
            <v>NA</v>
          </cell>
          <cell r="EE44" t="str">
            <v>NA</v>
          </cell>
          <cell r="EF44" t="str">
            <v>NA</v>
          </cell>
          <cell r="EG44" t="str">
            <v>NA</v>
          </cell>
          <cell r="EH44" t="str">
            <v>NA</v>
          </cell>
        </row>
        <row r="45">
          <cell r="B45"/>
          <cell r="C45"/>
          <cell r="D45" t="str">
            <v>Development Theory</v>
          </cell>
          <cell r="E45"/>
          <cell r="F45"/>
          <cell r="G45"/>
          <cell r="H45"/>
          <cell r="I45"/>
          <cell r="J45"/>
          <cell r="K45"/>
          <cell r="L45"/>
          <cell r="M45"/>
          <cell r="N45"/>
          <cell r="O45"/>
          <cell r="P45"/>
          <cell r="Q45"/>
          <cell r="R45"/>
          <cell r="S45"/>
          <cell r="T45"/>
          <cell r="U45"/>
          <cell r="V45"/>
          <cell r="W45"/>
          <cell r="CZ45" t="str">
            <v>NA</v>
          </cell>
          <cell r="DA45" t="str">
            <v>NA</v>
          </cell>
          <cell r="DB45" t="str">
            <v>NA</v>
          </cell>
          <cell r="DC45" t="str">
            <v>NA</v>
          </cell>
          <cell r="DD45" t="str">
            <v>NA</v>
          </cell>
          <cell r="DE45" t="str">
            <v>NA</v>
          </cell>
          <cell r="DF45" t="str">
            <v>NA</v>
          </cell>
          <cell r="DG45" t="str">
            <v>NA</v>
          </cell>
          <cell r="DH45" t="str">
            <v>NA</v>
          </cell>
          <cell r="DI45" t="str">
            <v>NA</v>
          </cell>
          <cell r="DJ45" t="str">
            <v>NA</v>
          </cell>
          <cell r="DK45" t="str">
            <v>NA</v>
          </cell>
          <cell r="DL45" t="str">
            <v>NA</v>
          </cell>
          <cell r="DM45" t="str">
            <v>NA</v>
          </cell>
          <cell r="DN45" t="str">
            <v>NA</v>
          </cell>
          <cell r="DO45" t="str">
            <v>NA</v>
          </cell>
          <cell r="DP45" t="str">
            <v>NA</v>
          </cell>
          <cell r="DQ45" t="str">
            <v>NA</v>
          </cell>
          <cell r="DR45" t="str">
            <v>NA</v>
          </cell>
          <cell r="DS45" t="str">
            <v>NA</v>
          </cell>
          <cell r="DT45" t="str">
            <v>NA</v>
          </cell>
          <cell r="DU45" t="str">
            <v>NA</v>
          </cell>
          <cell r="DV45" t="str">
            <v>NA</v>
          </cell>
          <cell r="DW45" t="str">
            <v>NA</v>
          </cell>
          <cell r="DX45" t="str">
            <v>NA</v>
          </cell>
          <cell r="DY45" t="str">
            <v>NA</v>
          </cell>
          <cell r="DZ45" t="str">
            <v>NA</v>
          </cell>
          <cell r="EA45" t="str">
            <v>NA</v>
          </cell>
          <cell r="EB45" t="str">
            <v>NA</v>
          </cell>
          <cell r="EC45" t="str">
            <v>NA</v>
          </cell>
          <cell r="ED45" t="str">
            <v>NA</v>
          </cell>
          <cell r="EE45" t="str">
            <v>NA</v>
          </cell>
          <cell r="EF45" t="str">
            <v>NA</v>
          </cell>
          <cell r="EG45" t="str">
            <v>NA</v>
          </cell>
          <cell r="EH45" t="str">
            <v>NA</v>
          </cell>
        </row>
        <row r="46">
          <cell r="B46" t="str">
            <v>Reg. No.</v>
          </cell>
          <cell r="C46" t="str">
            <v>Name</v>
          </cell>
          <cell r="D46" t="str">
            <v>Int</v>
          </cell>
          <cell r="E46" t="str">
            <v>ESE</v>
          </cell>
          <cell r="F46" t="str">
            <v>Tot</v>
          </cell>
          <cell r="G46" t="str">
            <v>P/F</v>
          </cell>
          <cell r="H46"/>
          <cell r="I46"/>
          <cell r="J46"/>
          <cell r="K46"/>
          <cell r="L46"/>
          <cell r="M46"/>
          <cell r="N46"/>
          <cell r="O46"/>
          <cell r="P46"/>
          <cell r="Q46"/>
          <cell r="R46"/>
          <cell r="S46"/>
          <cell r="T46"/>
          <cell r="U46"/>
          <cell r="V46"/>
          <cell r="W46"/>
          <cell r="CZ46" t="str">
            <v>NA</v>
          </cell>
          <cell r="DA46" t="str">
            <v>NA</v>
          </cell>
          <cell r="DB46" t="str">
            <v>NA</v>
          </cell>
          <cell r="DC46" t="str">
            <v>NA</v>
          </cell>
          <cell r="DD46" t="str">
            <v>NA</v>
          </cell>
          <cell r="DE46" t="str">
            <v>NA</v>
          </cell>
          <cell r="DF46" t="str">
            <v>NA</v>
          </cell>
          <cell r="DG46" t="str">
            <v>NA</v>
          </cell>
          <cell r="DH46" t="str">
            <v>NA</v>
          </cell>
          <cell r="DI46" t="str">
            <v>NA</v>
          </cell>
          <cell r="DJ46" t="str">
            <v>NA</v>
          </cell>
          <cell r="DK46" t="str">
            <v>NA</v>
          </cell>
          <cell r="DL46" t="str">
            <v>NA</v>
          </cell>
          <cell r="DM46" t="str">
            <v>NA</v>
          </cell>
          <cell r="DN46" t="str">
            <v>NA</v>
          </cell>
          <cell r="DO46" t="str">
            <v>NA</v>
          </cell>
          <cell r="DP46" t="str">
            <v>NA</v>
          </cell>
          <cell r="DQ46" t="str">
            <v>NA</v>
          </cell>
          <cell r="DR46" t="str">
            <v>NA</v>
          </cell>
          <cell r="DS46" t="str">
            <v>NA</v>
          </cell>
          <cell r="DT46" t="str">
            <v>NA</v>
          </cell>
          <cell r="DU46" t="str">
            <v>NA</v>
          </cell>
          <cell r="DV46" t="str">
            <v>NA</v>
          </cell>
          <cell r="DW46" t="str">
            <v>NA</v>
          </cell>
          <cell r="DX46" t="str">
            <v>NA</v>
          </cell>
          <cell r="DY46" t="str">
            <v>NA</v>
          </cell>
          <cell r="DZ46" t="str">
            <v>NA</v>
          </cell>
          <cell r="EA46" t="str">
            <v>NA</v>
          </cell>
          <cell r="EB46" t="str">
            <v>NA</v>
          </cell>
          <cell r="EC46" t="str">
            <v>NA</v>
          </cell>
          <cell r="ED46" t="str">
            <v>NA</v>
          </cell>
          <cell r="EE46" t="str">
            <v>NA</v>
          </cell>
          <cell r="EF46" t="str">
            <v>NA</v>
          </cell>
          <cell r="EG46" t="str">
            <v>NA</v>
          </cell>
          <cell r="EH46" t="str">
            <v>NA</v>
          </cell>
        </row>
        <row r="47">
          <cell r="B47" t="str">
            <v>I130405</v>
          </cell>
          <cell r="C47" t="str">
            <v>Gopikashree M</v>
          </cell>
          <cell r="D47">
            <v>24</v>
          </cell>
          <cell r="E47">
            <v>35.5</v>
          </cell>
          <cell r="F47">
            <v>60</v>
          </cell>
          <cell r="G47" t="str">
            <v>P</v>
          </cell>
          <cell r="H47"/>
          <cell r="I47"/>
          <cell r="J47"/>
          <cell r="K47"/>
          <cell r="L47"/>
          <cell r="M47"/>
          <cell r="N47"/>
          <cell r="O47"/>
          <cell r="P47"/>
          <cell r="Q47"/>
          <cell r="R47"/>
          <cell r="S47"/>
          <cell r="T47"/>
          <cell r="U47"/>
          <cell r="V47"/>
          <cell r="W47"/>
          <cell r="CZ47" t="str">
            <v>NA</v>
          </cell>
          <cell r="DA47" t="str">
            <v>NA</v>
          </cell>
          <cell r="DB47" t="str">
            <v>NA</v>
          </cell>
          <cell r="DC47" t="str">
            <v>NA</v>
          </cell>
          <cell r="DD47" t="str">
            <v>NA</v>
          </cell>
          <cell r="DE47" t="str">
            <v>NA</v>
          </cell>
          <cell r="DF47" t="str">
            <v>NA</v>
          </cell>
          <cell r="DG47" t="str">
            <v>NA</v>
          </cell>
          <cell r="DH47" t="str">
            <v>NA</v>
          </cell>
          <cell r="DI47" t="str">
            <v>NA</v>
          </cell>
          <cell r="DJ47" t="str">
            <v>NA</v>
          </cell>
          <cell r="DK47" t="str">
            <v>NA</v>
          </cell>
          <cell r="DL47" t="str">
            <v>NA</v>
          </cell>
          <cell r="DM47" t="str">
            <v>NA</v>
          </cell>
          <cell r="DN47" t="str">
            <v>NA</v>
          </cell>
          <cell r="DO47" t="str">
            <v>NA</v>
          </cell>
          <cell r="DP47" t="str">
            <v>NA</v>
          </cell>
          <cell r="DQ47" t="str">
            <v>NA</v>
          </cell>
          <cell r="DR47" t="str">
            <v>NA</v>
          </cell>
          <cell r="DS47" t="str">
            <v>NA</v>
          </cell>
          <cell r="DT47" t="str">
            <v>NA</v>
          </cell>
          <cell r="DU47" t="str">
            <v>NA</v>
          </cell>
          <cell r="DV47" t="str">
            <v>NA</v>
          </cell>
          <cell r="DW47" t="str">
            <v>NA</v>
          </cell>
          <cell r="DX47" t="str">
            <v>NA</v>
          </cell>
          <cell r="DY47" t="str">
            <v>NA</v>
          </cell>
          <cell r="DZ47" t="str">
            <v>NA</v>
          </cell>
          <cell r="EA47" t="str">
            <v>NA</v>
          </cell>
          <cell r="EB47" t="str">
            <v>NA</v>
          </cell>
          <cell r="EC47" t="str">
            <v>NA</v>
          </cell>
          <cell r="ED47" t="str">
            <v>NA</v>
          </cell>
          <cell r="EE47" t="str">
            <v>NA</v>
          </cell>
          <cell r="EF47" t="str">
            <v>NA</v>
          </cell>
          <cell r="EG47" t="str">
            <v>NA</v>
          </cell>
          <cell r="EH47" t="str">
            <v>NA</v>
          </cell>
        </row>
        <row r="48">
          <cell r="B48"/>
          <cell r="D48"/>
          <cell r="E48"/>
          <cell r="F48"/>
          <cell r="G48"/>
          <cell r="H48"/>
          <cell r="I48"/>
          <cell r="J48"/>
          <cell r="K48"/>
          <cell r="L48"/>
          <cell r="M48"/>
          <cell r="N48"/>
          <cell r="O48"/>
          <cell r="P48"/>
          <cell r="Q48"/>
          <cell r="R48"/>
          <cell r="S48"/>
          <cell r="T48"/>
          <cell r="U48"/>
          <cell r="V48"/>
          <cell r="W48"/>
          <cell r="CZ48" t="str">
            <v>NA</v>
          </cell>
          <cell r="DA48" t="str">
            <v>NA</v>
          </cell>
          <cell r="DB48" t="str">
            <v>NA</v>
          </cell>
          <cell r="DC48" t="str">
            <v>NA</v>
          </cell>
          <cell r="DD48" t="str">
            <v>NA</v>
          </cell>
          <cell r="DE48" t="str">
            <v>NA</v>
          </cell>
          <cell r="DF48" t="str">
            <v>NA</v>
          </cell>
          <cell r="DG48" t="str">
            <v>NA</v>
          </cell>
          <cell r="DH48" t="str">
            <v>NA</v>
          </cell>
          <cell r="DI48" t="str">
            <v>NA</v>
          </cell>
          <cell r="DJ48" t="str">
            <v>NA</v>
          </cell>
          <cell r="DK48" t="str">
            <v>NA</v>
          </cell>
          <cell r="DL48" t="str">
            <v>NA</v>
          </cell>
          <cell r="DM48" t="str">
            <v>NA</v>
          </cell>
          <cell r="DN48" t="str">
            <v>NA</v>
          </cell>
          <cell r="DO48" t="str">
            <v>NA</v>
          </cell>
          <cell r="DP48" t="str">
            <v>NA</v>
          </cell>
          <cell r="DQ48" t="str">
            <v>NA</v>
          </cell>
          <cell r="DR48" t="str">
            <v>NA</v>
          </cell>
          <cell r="DS48" t="str">
            <v>NA</v>
          </cell>
          <cell r="DT48" t="str">
            <v>NA</v>
          </cell>
          <cell r="DU48" t="str">
            <v>NA</v>
          </cell>
          <cell r="DV48" t="str">
            <v>NA</v>
          </cell>
          <cell r="DW48" t="str">
            <v>NA</v>
          </cell>
          <cell r="DX48" t="str">
            <v>NA</v>
          </cell>
          <cell r="DY48" t="str">
            <v>NA</v>
          </cell>
          <cell r="DZ48" t="str">
            <v>NA</v>
          </cell>
          <cell r="EA48" t="str">
            <v>NA</v>
          </cell>
          <cell r="EB48" t="str">
            <v>NA</v>
          </cell>
          <cell r="EC48" t="str">
            <v>NA</v>
          </cell>
          <cell r="ED48" t="str">
            <v>NA</v>
          </cell>
          <cell r="EE48" t="str">
            <v>NA</v>
          </cell>
          <cell r="EF48" t="str">
            <v>NA</v>
          </cell>
          <cell r="EG48" t="str">
            <v>NA</v>
          </cell>
          <cell r="EH48" t="str">
            <v>NA</v>
          </cell>
        </row>
        <row r="49">
          <cell r="B49"/>
          <cell r="C49"/>
          <cell r="D49"/>
          <cell r="E49"/>
          <cell r="F49"/>
          <cell r="G49"/>
          <cell r="H49"/>
          <cell r="I49"/>
          <cell r="J49"/>
          <cell r="K49"/>
          <cell r="L49"/>
          <cell r="M49"/>
          <cell r="N49"/>
          <cell r="O49"/>
          <cell r="P49"/>
          <cell r="Q49"/>
          <cell r="R49"/>
          <cell r="S49"/>
          <cell r="T49"/>
          <cell r="U49"/>
          <cell r="V49"/>
          <cell r="W49"/>
          <cell r="CZ49" t="str">
            <v>NA</v>
          </cell>
          <cell r="DA49" t="str">
            <v>NA</v>
          </cell>
          <cell r="DB49" t="str">
            <v>NA</v>
          </cell>
          <cell r="DC49" t="str">
            <v>NA</v>
          </cell>
          <cell r="DD49" t="str">
            <v>NA</v>
          </cell>
          <cell r="DE49" t="str">
            <v>NA</v>
          </cell>
          <cell r="DF49" t="str">
            <v>NA</v>
          </cell>
          <cell r="DG49" t="str">
            <v>NA</v>
          </cell>
          <cell r="DH49" t="str">
            <v>NA</v>
          </cell>
          <cell r="DI49" t="str">
            <v>NA</v>
          </cell>
          <cell r="DJ49" t="str">
            <v>NA</v>
          </cell>
          <cell r="DK49" t="str">
            <v>NA</v>
          </cell>
          <cell r="DL49" t="str">
            <v>NA</v>
          </cell>
          <cell r="DM49" t="str">
            <v>NA</v>
          </cell>
          <cell r="DN49" t="str">
            <v>NA</v>
          </cell>
          <cell r="DO49" t="str">
            <v>NA</v>
          </cell>
          <cell r="DP49" t="str">
            <v>NA</v>
          </cell>
          <cell r="DQ49" t="str">
            <v>NA</v>
          </cell>
          <cell r="DR49" t="str">
            <v>NA</v>
          </cell>
          <cell r="DS49" t="str">
            <v>NA</v>
          </cell>
          <cell r="DT49" t="str">
            <v>NA</v>
          </cell>
          <cell r="DU49" t="str">
            <v>NA</v>
          </cell>
          <cell r="DV49" t="str">
            <v>NA</v>
          </cell>
          <cell r="DW49" t="str">
            <v>NA</v>
          </cell>
          <cell r="DX49" t="str">
            <v>NA</v>
          </cell>
          <cell r="DY49" t="str">
            <v>NA</v>
          </cell>
          <cell r="DZ49" t="str">
            <v>NA</v>
          </cell>
          <cell r="EA49" t="str">
            <v>NA</v>
          </cell>
          <cell r="EB49" t="str">
            <v>NA</v>
          </cell>
          <cell r="EC49" t="str">
            <v>NA</v>
          </cell>
          <cell r="ED49" t="str">
            <v>NA</v>
          </cell>
          <cell r="EE49" t="str">
            <v>NA</v>
          </cell>
          <cell r="EF49" t="str">
            <v>NA</v>
          </cell>
          <cell r="EG49" t="str">
            <v>NA</v>
          </cell>
          <cell r="EH49" t="str">
            <v>NA</v>
          </cell>
        </row>
        <row r="50">
          <cell r="B50"/>
          <cell r="C50"/>
          <cell r="D50"/>
          <cell r="E50"/>
          <cell r="F50"/>
          <cell r="G50"/>
          <cell r="H50"/>
          <cell r="I50"/>
          <cell r="J50"/>
          <cell r="K50"/>
          <cell r="L50"/>
          <cell r="M50"/>
          <cell r="N50"/>
          <cell r="O50"/>
          <cell r="P50"/>
          <cell r="Q50"/>
          <cell r="R50"/>
          <cell r="S50"/>
          <cell r="T50"/>
          <cell r="U50"/>
          <cell r="V50"/>
          <cell r="W50"/>
          <cell r="CZ50" t="str">
            <v>NA</v>
          </cell>
          <cell r="DA50" t="str">
            <v>NA</v>
          </cell>
          <cell r="DB50" t="str">
            <v>NA</v>
          </cell>
          <cell r="DC50" t="str">
            <v>NA</v>
          </cell>
          <cell r="DD50" t="str">
            <v>NA</v>
          </cell>
          <cell r="DE50" t="str">
            <v>NA</v>
          </cell>
          <cell r="DF50" t="str">
            <v>NA</v>
          </cell>
          <cell r="DG50" t="str">
            <v>NA</v>
          </cell>
          <cell r="DH50" t="str">
            <v>NA</v>
          </cell>
          <cell r="DI50" t="str">
            <v>NA</v>
          </cell>
          <cell r="DJ50" t="str">
            <v>NA</v>
          </cell>
          <cell r="DK50" t="str">
            <v>NA</v>
          </cell>
          <cell r="DL50" t="str">
            <v>NA</v>
          </cell>
          <cell r="DM50" t="str">
            <v>NA</v>
          </cell>
          <cell r="DN50" t="str">
            <v>NA</v>
          </cell>
          <cell r="DO50" t="str">
            <v>NA</v>
          </cell>
          <cell r="DP50" t="str">
            <v>NA</v>
          </cell>
          <cell r="DQ50" t="str">
            <v>NA</v>
          </cell>
          <cell r="DR50" t="str">
            <v>NA</v>
          </cell>
          <cell r="DS50" t="str">
            <v>NA</v>
          </cell>
          <cell r="DT50" t="str">
            <v>NA</v>
          </cell>
          <cell r="DU50" t="str">
            <v>NA</v>
          </cell>
          <cell r="DV50" t="str">
            <v>NA</v>
          </cell>
          <cell r="DW50" t="str">
            <v>NA</v>
          </cell>
          <cell r="DX50" t="str">
            <v>NA</v>
          </cell>
          <cell r="DY50" t="str">
            <v>NA</v>
          </cell>
          <cell r="DZ50" t="str">
            <v>NA</v>
          </cell>
          <cell r="EA50" t="str">
            <v>NA</v>
          </cell>
          <cell r="EB50" t="str">
            <v>NA</v>
          </cell>
          <cell r="EC50" t="str">
            <v>NA</v>
          </cell>
          <cell r="ED50" t="str">
            <v>NA</v>
          </cell>
          <cell r="EE50" t="str">
            <v>NA</v>
          </cell>
          <cell r="EF50" t="str">
            <v>NA</v>
          </cell>
          <cell r="EG50" t="str">
            <v>NA</v>
          </cell>
          <cell r="EH50" t="str">
            <v>NA</v>
          </cell>
        </row>
        <row r="51">
          <cell r="B51"/>
          <cell r="C51"/>
          <cell r="D51" t="str">
            <v>ECO202</v>
          </cell>
          <cell r="E51"/>
          <cell r="F51"/>
          <cell r="G51"/>
          <cell r="H51" t="str">
            <v>ENVS01</v>
          </cell>
          <cell r="I51"/>
          <cell r="J51"/>
          <cell r="K51"/>
          <cell r="L51" t="str">
            <v>ENVS02</v>
          </cell>
          <cell r="M51"/>
          <cell r="N51"/>
          <cell r="O51"/>
          <cell r="P51" t="str">
            <v>ENVS03</v>
          </cell>
          <cell r="Q51"/>
          <cell r="R51"/>
          <cell r="S51"/>
          <cell r="T51" t="str">
            <v>ENG031</v>
          </cell>
          <cell r="U51"/>
          <cell r="V51"/>
          <cell r="W51"/>
          <cell r="CZ51" t="str">
            <v>NA</v>
          </cell>
          <cell r="DA51" t="str">
            <v>NA</v>
          </cell>
          <cell r="DB51" t="str">
            <v>NA</v>
          </cell>
          <cell r="DC51" t="str">
            <v>NA</v>
          </cell>
          <cell r="DD51" t="str">
            <v>NA</v>
          </cell>
          <cell r="DE51" t="str">
            <v>NA</v>
          </cell>
          <cell r="DF51" t="str">
            <v>NA</v>
          </cell>
          <cell r="DG51" t="str">
            <v>NA</v>
          </cell>
          <cell r="DH51" t="str">
            <v>NA</v>
          </cell>
          <cell r="DI51" t="str">
            <v>NA</v>
          </cell>
          <cell r="DJ51" t="str">
            <v>NA</v>
          </cell>
          <cell r="DK51" t="str">
            <v>NA</v>
          </cell>
          <cell r="DL51" t="str">
            <v>NA</v>
          </cell>
          <cell r="DM51" t="str">
            <v>NA</v>
          </cell>
          <cell r="DN51" t="str">
            <v>NA</v>
          </cell>
          <cell r="DO51" t="str">
            <v>NA</v>
          </cell>
          <cell r="DP51" t="str">
            <v>NA</v>
          </cell>
          <cell r="DQ51" t="str">
            <v>NA</v>
          </cell>
          <cell r="DR51" t="str">
            <v>NA</v>
          </cell>
          <cell r="DS51" t="str">
            <v>NA</v>
          </cell>
          <cell r="DT51" t="str">
            <v>NA</v>
          </cell>
          <cell r="DU51" t="str">
            <v>NA</v>
          </cell>
          <cell r="DV51" t="str">
            <v>NA</v>
          </cell>
          <cell r="DW51" t="str">
            <v>NA</v>
          </cell>
          <cell r="DX51" t="str">
            <v>NA</v>
          </cell>
          <cell r="DY51" t="str">
            <v>NA</v>
          </cell>
          <cell r="DZ51" t="str">
            <v>NA</v>
          </cell>
          <cell r="EA51" t="str">
            <v>NA</v>
          </cell>
          <cell r="EB51" t="str">
            <v>NA</v>
          </cell>
          <cell r="EC51" t="str">
            <v>NA</v>
          </cell>
          <cell r="ED51" t="str">
            <v>NA</v>
          </cell>
          <cell r="EE51" t="str">
            <v>NA</v>
          </cell>
          <cell r="EF51" t="str">
            <v>NA</v>
          </cell>
          <cell r="EG51" t="str">
            <v>NA</v>
          </cell>
          <cell r="EH51" t="str">
            <v>NA</v>
          </cell>
        </row>
        <row r="52">
          <cell r="B52"/>
          <cell r="C52"/>
          <cell r="D52" t="str">
            <v>Mathematics – III</v>
          </cell>
          <cell r="E52"/>
          <cell r="F52"/>
          <cell r="G52"/>
          <cell r="H52" t="str">
            <v>Environmental Studies for Integrated Sciences - I</v>
          </cell>
          <cell r="I52"/>
          <cell r="J52"/>
          <cell r="K52"/>
          <cell r="L52" t="str">
            <v>Environmental Studies for Integrated Sciences-II</v>
          </cell>
          <cell r="M52"/>
          <cell r="N52"/>
          <cell r="O52"/>
          <cell r="P52" t="str">
            <v>Environmental Studies for Integrated Sciences - III</v>
          </cell>
          <cell r="Q52"/>
          <cell r="R52"/>
          <cell r="S52"/>
          <cell r="T52" t="str">
            <v>English for Integrated Sciences - III</v>
          </cell>
          <cell r="U52"/>
          <cell r="V52"/>
          <cell r="W52"/>
          <cell r="CZ52" t="str">
            <v>NA</v>
          </cell>
          <cell r="DA52" t="str">
            <v>NA</v>
          </cell>
          <cell r="DB52" t="str">
            <v>NA</v>
          </cell>
          <cell r="DC52" t="str">
            <v>NA</v>
          </cell>
          <cell r="DD52" t="str">
            <v>NA</v>
          </cell>
          <cell r="DE52" t="str">
            <v>NA</v>
          </cell>
          <cell r="DF52" t="str">
            <v>NA</v>
          </cell>
          <cell r="DG52" t="str">
            <v>NA</v>
          </cell>
          <cell r="DH52" t="str">
            <v>NA</v>
          </cell>
          <cell r="DI52" t="str">
            <v>NA</v>
          </cell>
          <cell r="DJ52" t="str">
            <v>NA</v>
          </cell>
          <cell r="DK52" t="str">
            <v>NA</v>
          </cell>
          <cell r="DL52" t="str">
            <v>NA</v>
          </cell>
          <cell r="DM52" t="str">
            <v>NA</v>
          </cell>
          <cell r="DN52" t="str">
            <v>NA</v>
          </cell>
          <cell r="DO52" t="str">
            <v>NA</v>
          </cell>
          <cell r="DP52" t="str">
            <v>NA</v>
          </cell>
          <cell r="DQ52" t="str">
            <v>NA</v>
          </cell>
          <cell r="DR52" t="str">
            <v>NA</v>
          </cell>
          <cell r="DS52" t="str">
            <v>NA</v>
          </cell>
          <cell r="DT52" t="str">
            <v>NA</v>
          </cell>
          <cell r="DU52" t="str">
            <v>NA</v>
          </cell>
          <cell r="DV52" t="str">
            <v>NA</v>
          </cell>
          <cell r="DW52" t="str">
            <v>NA</v>
          </cell>
          <cell r="DX52" t="str">
            <v>NA</v>
          </cell>
          <cell r="DY52" t="str">
            <v>NA</v>
          </cell>
          <cell r="DZ52" t="str">
            <v>NA</v>
          </cell>
          <cell r="EA52" t="str">
            <v>NA</v>
          </cell>
          <cell r="EB52" t="str">
            <v>NA</v>
          </cell>
          <cell r="EC52" t="str">
            <v>NA</v>
          </cell>
          <cell r="ED52" t="str">
            <v>NA</v>
          </cell>
          <cell r="EE52" t="str">
            <v>NA</v>
          </cell>
          <cell r="EF52" t="str">
            <v>NA</v>
          </cell>
          <cell r="EG52" t="str">
            <v>NA</v>
          </cell>
          <cell r="EH52" t="str">
            <v>NA</v>
          </cell>
        </row>
        <row r="53">
          <cell r="B53" t="str">
            <v>Reg. No.</v>
          </cell>
          <cell r="C53" t="str">
            <v>Name</v>
          </cell>
          <cell r="D53" t="str">
            <v>Int</v>
          </cell>
          <cell r="E53" t="str">
            <v>ESE</v>
          </cell>
          <cell r="F53" t="str">
            <v>Tot</v>
          </cell>
          <cell r="G53" t="str">
            <v>P/F</v>
          </cell>
          <cell r="H53" t="str">
            <v>Int</v>
          </cell>
          <cell r="I53" t="str">
            <v>ESE</v>
          </cell>
          <cell r="J53" t="str">
            <v>Tot</v>
          </cell>
          <cell r="K53" t="str">
            <v>P/F</v>
          </cell>
          <cell r="L53" t="str">
            <v>Int</v>
          </cell>
          <cell r="M53" t="str">
            <v>ESE</v>
          </cell>
          <cell r="N53" t="str">
            <v>Tot</v>
          </cell>
          <cell r="O53" t="str">
            <v>P/F</v>
          </cell>
          <cell r="P53" t="str">
            <v>Int</v>
          </cell>
          <cell r="Q53" t="str">
            <v>ESE</v>
          </cell>
          <cell r="R53" t="str">
            <v>Tot</v>
          </cell>
          <cell r="S53" t="str">
            <v>P/F</v>
          </cell>
          <cell r="T53" t="str">
            <v>Int</v>
          </cell>
          <cell r="U53" t="str">
            <v>ESE</v>
          </cell>
          <cell r="V53" t="str">
            <v>Tot</v>
          </cell>
          <cell r="W53" t="str">
            <v>P/F</v>
          </cell>
          <cell r="CZ53" t="str">
            <v>NA</v>
          </cell>
          <cell r="DA53" t="str">
            <v>NA</v>
          </cell>
          <cell r="DB53" t="str">
            <v>NA</v>
          </cell>
          <cell r="DC53" t="str">
            <v>NA</v>
          </cell>
          <cell r="DD53" t="str">
            <v>NA</v>
          </cell>
          <cell r="DE53" t="str">
            <v>NA</v>
          </cell>
          <cell r="DF53" t="str">
            <v>NA</v>
          </cell>
          <cell r="DG53" t="str">
            <v>NA</v>
          </cell>
          <cell r="DH53" t="str">
            <v>NA</v>
          </cell>
          <cell r="DI53" t="str">
            <v>NA</v>
          </cell>
          <cell r="DJ53" t="str">
            <v>NA</v>
          </cell>
          <cell r="DK53" t="str">
            <v>NA</v>
          </cell>
          <cell r="DL53" t="str">
            <v>NA</v>
          </cell>
          <cell r="DM53" t="str">
            <v>NA</v>
          </cell>
          <cell r="DN53" t="str">
            <v>NA</v>
          </cell>
          <cell r="DO53" t="str">
            <v>NA</v>
          </cell>
          <cell r="DP53" t="str">
            <v>NA</v>
          </cell>
          <cell r="DQ53" t="str">
            <v>NA</v>
          </cell>
          <cell r="DR53" t="str">
            <v>NA</v>
          </cell>
          <cell r="DS53" t="str">
            <v>NA</v>
          </cell>
          <cell r="DT53" t="str">
            <v>NA</v>
          </cell>
          <cell r="DU53" t="str">
            <v>NA</v>
          </cell>
          <cell r="DV53" t="str">
            <v>NA</v>
          </cell>
          <cell r="DW53" t="str">
            <v>NA</v>
          </cell>
          <cell r="DX53" t="str">
            <v>NA</v>
          </cell>
          <cell r="DY53" t="str">
            <v>NA</v>
          </cell>
          <cell r="DZ53" t="str">
            <v>NA</v>
          </cell>
          <cell r="EA53" t="str">
            <v>NA</v>
          </cell>
          <cell r="EB53" t="str">
            <v>NA</v>
          </cell>
          <cell r="EC53" t="str">
            <v>NA</v>
          </cell>
          <cell r="ED53" t="str">
            <v>NA</v>
          </cell>
          <cell r="EE53" t="str">
            <v>NA</v>
          </cell>
          <cell r="EF53" t="str">
            <v>NA</v>
          </cell>
          <cell r="EG53" t="str">
            <v>NA</v>
          </cell>
          <cell r="EH53" t="str">
            <v>NA</v>
          </cell>
        </row>
        <row r="54">
          <cell r="B54" t="str">
            <v>I130412</v>
          </cell>
          <cell r="C54" t="str">
            <v>Nithya R</v>
          </cell>
          <cell r="D54" t="e">
            <v>#N/A</v>
          </cell>
          <cell r="E54" t="e">
            <v>#N/A</v>
          </cell>
          <cell r="F54" t="e">
            <v>#N/A</v>
          </cell>
          <cell r="G54" t="e">
            <v>#N/A</v>
          </cell>
          <cell r="H54">
            <v>15</v>
          </cell>
          <cell r="I54">
            <v>10</v>
          </cell>
          <cell r="J54">
            <v>25</v>
          </cell>
          <cell r="K54" t="str">
            <v>F</v>
          </cell>
          <cell r="L54" t="e">
            <v>#N/A</v>
          </cell>
          <cell r="M54" t="e">
            <v>#N/A</v>
          </cell>
          <cell r="N54" t="e">
            <v>#N/A</v>
          </cell>
          <cell r="O54" t="e">
            <v>#N/A</v>
          </cell>
          <cell r="P54">
            <v>19</v>
          </cell>
          <cell r="Q54">
            <v>6</v>
          </cell>
          <cell r="R54">
            <v>25</v>
          </cell>
          <cell r="S54" t="str">
            <v>F</v>
          </cell>
          <cell r="T54" t="e">
            <v>#N/A</v>
          </cell>
          <cell r="U54" t="e">
            <v>#N/A</v>
          </cell>
          <cell r="V54" t="e">
            <v>#N/A</v>
          </cell>
          <cell r="W54" t="e">
            <v>#N/A</v>
          </cell>
          <cell r="CZ54" t="str">
            <v>NA</v>
          </cell>
          <cell r="DA54" t="str">
            <v>NA</v>
          </cell>
          <cell r="DB54" t="str">
            <v>NA</v>
          </cell>
          <cell r="DC54" t="str">
            <v>NA</v>
          </cell>
          <cell r="DD54" t="str">
            <v>NA</v>
          </cell>
          <cell r="DE54" t="str">
            <v>NA</v>
          </cell>
          <cell r="DF54" t="str">
            <v>NA</v>
          </cell>
          <cell r="DG54" t="str">
            <v>NA</v>
          </cell>
          <cell r="DH54" t="str">
            <v>NA</v>
          </cell>
          <cell r="DI54" t="str">
            <v>NA</v>
          </cell>
          <cell r="DJ54" t="str">
            <v>NA</v>
          </cell>
          <cell r="DK54" t="str">
            <v>NA</v>
          </cell>
          <cell r="DL54" t="str">
            <v>NA</v>
          </cell>
          <cell r="DM54" t="str">
            <v>NA</v>
          </cell>
          <cell r="DN54" t="str">
            <v>NA</v>
          </cell>
          <cell r="DO54" t="str">
            <v>NA</v>
          </cell>
          <cell r="DP54" t="str">
            <v>NA</v>
          </cell>
          <cell r="DQ54" t="str">
            <v>NA</v>
          </cell>
          <cell r="DR54" t="str">
            <v>NA</v>
          </cell>
          <cell r="DS54" t="str">
            <v>NA</v>
          </cell>
          <cell r="DT54" t="str">
            <v>NA</v>
          </cell>
          <cell r="DU54" t="str">
            <v>NA</v>
          </cell>
          <cell r="DV54" t="str">
            <v>NA</v>
          </cell>
          <cell r="DW54" t="str">
            <v>NA</v>
          </cell>
          <cell r="DX54" t="str">
            <v>NA</v>
          </cell>
          <cell r="DY54" t="str">
            <v>NA</v>
          </cell>
          <cell r="DZ54" t="str">
            <v>NA</v>
          </cell>
          <cell r="EA54" t="str">
            <v>NA</v>
          </cell>
          <cell r="EB54" t="str">
            <v>NA</v>
          </cell>
          <cell r="EC54" t="str">
            <v>NA</v>
          </cell>
          <cell r="ED54" t="str">
            <v>NA</v>
          </cell>
          <cell r="EE54" t="str">
            <v>NA</v>
          </cell>
          <cell r="EF54" t="str">
            <v>NA</v>
          </cell>
          <cell r="EG54" t="str">
            <v>NA</v>
          </cell>
          <cell r="EH54" t="str">
            <v>NA</v>
          </cell>
        </row>
        <row r="55">
          <cell r="B55" t="str">
            <v>I140402</v>
          </cell>
          <cell r="C55" t="str">
            <v>Amit Kumar</v>
          </cell>
          <cell r="D55">
            <v>8</v>
          </cell>
          <cell r="E55">
            <v>9</v>
          </cell>
          <cell r="F55">
            <v>17</v>
          </cell>
          <cell r="G55" t="str">
            <v>F</v>
          </cell>
          <cell r="H55" t="e">
            <v>#N/A</v>
          </cell>
          <cell r="I55" t="e">
            <v>#N/A</v>
          </cell>
          <cell r="J55" t="e">
            <v>#N/A</v>
          </cell>
          <cell r="K55" t="e">
            <v>#N/A</v>
          </cell>
          <cell r="L55" t="e">
            <v>#N/A</v>
          </cell>
          <cell r="M55" t="e">
            <v>#N/A</v>
          </cell>
          <cell r="N55" t="e">
            <v>#N/A</v>
          </cell>
          <cell r="O55" t="e">
            <v>#N/A</v>
          </cell>
          <cell r="P55" t="e">
            <v>#N/A</v>
          </cell>
          <cell r="Q55" t="e">
            <v>#N/A</v>
          </cell>
          <cell r="R55" t="e">
            <v>#N/A</v>
          </cell>
          <cell r="S55" t="e">
            <v>#N/A</v>
          </cell>
          <cell r="T55" t="e">
            <v>#N/A</v>
          </cell>
          <cell r="U55" t="e">
            <v>#N/A</v>
          </cell>
          <cell r="V55" t="e">
            <v>#N/A</v>
          </cell>
          <cell r="W55" t="e">
            <v>#N/A</v>
          </cell>
          <cell r="CZ55" t="str">
            <v>NA</v>
          </cell>
          <cell r="DA55" t="str">
            <v>NA</v>
          </cell>
          <cell r="DB55" t="str">
            <v>NA</v>
          </cell>
          <cell r="DC55" t="str">
            <v>NA</v>
          </cell>
          <cell r="DD55" t="str">
            <v>NA</v>
          </cell>
          <cell r="DE55" t="str">
            <v>NA</v>
          </cell>
          <cell r="DF55" t="str">
            <v>NA</v>
          </cell>
          <cell r="DG55" t="str">
            <v>NA</v>
          </cell>
          <cell r="DH55" t="str">
            <v>NA</v>
          </cell>
          <cell r="DI55" t="str">
            <v>NA</v>
          </cell>
          <cell r="DJ55" t="str">
            <v>NA</v>
          </cell>
          <cell r="DK55" t="str">
            <v>NA</v>
          </cell>
          <cell r="DL55" t="str">
            <v>NA</v>
          </cell>
          <cell r="DM55" t="str">
            <v>NA</v>
          </cell>
          <cell r="DN55" t="str">
            <v>NA</v>
          </cell>
          <cell r="DO55" t="str">
            <v>NA</v>
          </cell>
          <cell r="DP55" t="str">
            <v>NA</v>
          </cell>
          <cell r="DQ55" t="str">
            <v>NA</v>
          </cell>
          <cell r="DR55" t="str">
            <v>NA</v>
          </cell>
          <cell r="DS55" t="str">
            <v>NA</v>
          </cell>
          <cell r="DT55" t="str">
            <v>NA</v>
          </cell>
          <cell r="DU55" t="str">
            <v>NA</v>
          </cell>
          <cell r="DV55" t="str">
            <v>NA</v>
          </cell>
          <cell r="DW55" t="str">
            <v>NA</v>
          </cell>
          <cell r="DX55" t="str">
            <v>NA</v>
          </cell>
          <cell r="DY55" t="str">
            <v>NA</v>
          </cell>
          <cell r="DZ55" t="str">
            <v>NA</v>
          </cell>
          <cell r="EA55" t="str">
            <v>NA</v>
          </cell>
          <cell r="EB55" t="str">
            <v>NA</v>
          </cell>
          <cell r="EC55" t="str">
            <v>NA</v>
          </cell>
          <cell r="ED55" t="str">
            <v>NA</v>
          </cell>
          <cell r="EE55" t="str">
            <v>NA</v>
          </cell>
          <cell r="EF55" t="str">
            <v>NA</v>
          </cell>
          <cell r="EG55" t="str">
            <v>NA</v>
          </cell>
          <cell r="EH55" t="str">
            <v>NA</v>
          </cell>
        </row>
        <row r="56">
          <cell r="B56" t="str">
            <v>I140403</v>
          </cell>
          <cell r="C56" t="str">
            <v>Amrit Ranjan</v>
          </cell>
          <cell r="D56">
            <v>12</v>
          </cell>
          <cell r="E56">
            <v>29</v>
          </cell>
          <cell r="F56">
            <v>41</v>
          </cell>
          <cell r="G56" t="str">
            <v>P</v>
          </cell>
          <cell r="H56" t="e">
            <v>#N/A</v>
          </cell>
          <cell r="I56" t="e">
            <v>#N/A</v>
          </cell>
          <cell r="J56" t="e">
            <v>#N/A</v>
          </cell>
          <cell r="K56" t="e">
            <v>#N/A</v>
          </cell>
          <cell r="L56" t="e">
            <v>#N/A</v>
          </cell>
          <cell r="M56" t="e">
            <v>#N/A</v>
          </cell>
          <cell r="N56" t="e">
            <v>#N/A</v>
          </cell>
          <cell r="O56" t="e">
            <v>#N/A</v>
          </cell>
          <cell r="P56" t="e">
            <v>#N/A</v>
          </cell>
          <cell r="Q56" t="e">
            <v>#N/A</v>
          </cell>
          <cell r="R56" t="e">
            <v>#N/A</v>
          </cell>
          <cell r="S56" t="e">
            <v>#N/A</v>
          </cell>
          <cell r="T56" t="e">
            <v>#N/A</v>
          </cell>
          <cell r="U56" t="e">
            <v>#N/A</v>
          </cell>
          <cell r="V56" t="e">
            <v>#N/A</v>
          </cell>
          <cell r="W56" t="e">
            <v>#N/A</v>
          </cell>
          <cell r="CZ56" t="str">
            <v>NA</v>
          </cell>
          <cell r="DA56" t="str">
            <v>NA</v>
          </cell>
          <cell r="DB56" t="str">
            <v>NA</v>
          </cell>
          <cell r="DC56" t="str">
            <v>NA</v>
          </cell>
          <cell r="DD56" t="str">
            <v>NA</v>
          </cell>
          <cell r="DE56" t="str">
            <v>NA</v>
          </cell>
          <cell r="DF56" t="str">
            <v>NA</v>
          </cell>
          <cell r="DG56" t="str">
            <v>NA</v>
          </cell>
          <cell r="DH56" t="str">
            <v>NA</v>
          </cell>
          <cell r="DI56" t="str">
            <v>NA</v>
          </cell>
          <cell r="DJ56" t="str">
            <v>NA</v>
          </cell>
          <cell r="DK56" t="str">
            <v>NA</v>
          </cell>
          <cell r="DL56" t="str">
            <v>NA</v>
          </cell>
          <cell r="DM56" t="str">
            <v>NA</v>
          </cell>
          <cell r="DN56" t="str">
            <v>NA</v>
          </cell>
          <cell r="DO56" t="str">
            <v>NA</v>
          </cell>
          <cell r="DP56" t="str">
            <v>NA</v>
          </cell>
          <cell r="DQ56" t="str">
            <v>NA</v>
          </cell>
          <cell r="DR56" t="str">
            <v>NA</v>
          </cell>
          <cell r="DS56" t="str">
            <v>NA</v>
          </cell>
          <cell r="DT56" t="str">
            <v>NA</v>
          </cell>
          <cell r="DU56" t="str">
            <v>NA</v>
          </cell>
          <cell r="DV56" t="str">
            <v>NA</v>
          </cell>
          <cell r="DW56" t="str">
            <v>NA</v>
          </cell>
          <cell r="DX56" t="str">
            <v>NA</v>
          </cell>
          <cell r="DY56" t="str">
            <v>NA</v>
          </cell>
          <cell r="DZ56" t="str">
            <v>NA</v>
          </cell>
          <cell r="EA56" t="str">
            <v>NA</v>
          </cell>
          <cell r="EB56" t="str">
            <v>NA</v>
          </cell>
          <cell r="EC56" t="str">
            <v>NA</v>
          </cell>
          <cell r="ED56" t="str">
            <v>NA</v>
          </cell>
          <cell r="EE56" t="str">
            <v>NA</v>
          </cell>
          <cell r="EF56" t="str">
            <v>NA</v>
          </cell>
          <cell r="EG56" t="str">
            <v>NA</v>
          </cell>
          <cell r="EH56" t="str">
            <v>NA</v>
          </cell>
        </row>
        <row r="57">
          <cell r="B57" t="str">
            <v>I140406</v>
          </cell>
          <cell r="C57" t="str">
            <v>Boppuri Kaladhar Vara Kumar</v>
          </cell>
          <cell r="D57">
            <v>11</v>
          </cell>
          <cell r="E57">
            <v>29</v>
          </cell>
          <cell r="F57">
            <v>40</v>
          </cell>
          <cell r="G57" t="str">
            <v>P</v>
          </cell>
          <cell r="H57" t="e">
            <v>#N/A</v>
          </cell>
          <cell r="I57" t="e">
            <v>#N/A</v>
          </cell>
          <cell r="J57" t="e">
            <v>#N/A</v>
          </cell>
          <cell r="K57" t="e">
            <v>#N/A</v>
          </cell>
          <cell r="L57">
            <v>20</v>
          </cell>
          <cell r="M57">
            <v>33</v>
          </cell>
          <cell r="N57">
            <v>53</v>
          </cell>
          <cell r="O57" t="str">
            <v>P</v>
          </cell>
          <cell r="P57" t="e">
            <v>#N/A</v>
          </cell>
          <cell r="Q57" t="e">
            <v>#N/A</v>
          </cell>
          <cell r="R57" t="e">
            <v>#N/A</v>
          </cell>
          <cell r="S57" t="e">
            <v>#N/A</v>
          </cell>
          <cell r="T57" t="e">
            <v>#N/A</v>
          </cell>
          <cell r="U57" t="e">
            <v>#N/A</v>
          </cell>
          <cell r="V57" t="e">
            <v>#N/A</v>
          </cell>
          <cell r="W57" t="e">
            <v>#N/A</v>
          </cell>
          <cell r="CZ57" t="str">
            <v>NA</v>
          </cell>
          <cell r="DA57" t="str">
            <v>NA</v>
          </cell>
          <cell r="DB57" t="str">
            <v>NA</v>
          </cell>
          <cell r="DC57" t="str">
            <v>NA</v>
          </cell>
          <cell r="DD57" t="str">
            <v>NA</v>
          </cell>
          <cell r="DE57" t="str">
            <v>NA</v>
          </cell>
          <cell r="DF57" t="str">
            <v>NA</v>
          </cell>
          <cell r="DG57" t="str">
            <v>NA</v>
          </cell>
          <cell r="DH57" t="str">
            <v>NA</v>
          </cell>
          <cell r="DI57" t="str">
            <v>NA</v>
          </cell>
          <cell r="DJ57" t="str">
            <v>NA</v>
          </cell>
          <cell r="DK57" t="str">
            <v>NA</v>
          </cell>
          <cell r="DL57" t="str">
            <v>NA</v>
          </cell>
          <cell r="DM57" t="str">
            <v>NA</v>
          </cell>
          <cell r="DN57" t="str">
            <v>NA</v>
          </cell>
          <cell r="DO57" t="str">
            <v>NA</v>
          </cell>
          <cell r="DP57" t="str">
            <v>NA</v>
          </cell>
          <cell r="DQ57" t="str">
            <v>NA</v>
          </cell>
          <cell r="DR57" t="str">
            <v>NA</v>
          </cell>
          <cell r="DS57" t="str">
            <v>NA</v>
          </cell>
          <cell r="DT57" t="str">
            <v>NA</v>
          </cell>
          <cell r="DU57" t="str">
            <v>NA</v>
          </cell>
          <cell r="DV57" t="str">
            <v>NA</v>
          </cell>
          <cell r="DW57" t="str">
            <v>NA</v>
          </cell>
          <cell r="DX57" t="str">
            <v>NA</v>
          </cell>
          <cell r="DY57" t="str">
            <v>NA</v>
          </cell>
          <cell r="DZ57" t="str">
            <v>NA</v>
          </cell>
          <cell r="EA57" t="str">
            <v>NA</v>
          </cell>
          <cell r="EB57" t="str">
            <v>NA</v>
          </cell>
          <cell r="EC57" t="str">
            <v>NA</v>
          </cell>
          <cell r="ED57" t="str">
            <v>NA</v>
          </cell>
          <cell r="EE57" t="str">
            <v>NA</v>
          </cell>
          <cell r="EF57" t="str">
            <v>NA</v>
          </cell>
          <cell r="EG57" t="str">
            <v>NA</v>
          </cell>
          <cell r="EH57" t="str">
            <v>NA</v>
          </cell>
        </row>
        <row r="58">
          <cell r="B58" t="str">
            <v>I140410</v>
          </cell>
          <cell r="C58" t="str">
            <v xml:space="preserve">Jeganathan K </v>
          </cell>
          <cell r="D58">
            <v>14</v>
          </cell>
          <cell r="E58">
            <v>28</v>
          </cell>
          <cell r="F58">
            <v>42</v>
          </cell>
          <cell r="G58" t="str">
            <v>P</v>
          </cell>
          <cell r="H58" t="e">
            <v>#N/A</v>
          </cell>
          <cell r="I58" t="e">
            <v>#N/A</v>
          </cell>
          <cell r="J58" t="e">
            <v>#N/A</v>
          </cell>
          <cell r="K58" t="e">
            <v>#N/A</v>
          </cell>
          <cell r="L58">
            <v>13</v>
          </cell>
          <cell r="M58">
            <v>27</v>
          </cell>
          <cell r="N58">
            <v>40</v>
          </cell>
          <cell r="O58" t="str">
            <v>P</v>
          </cell>
          <cell r="P58" t="e">
            <v>#N/A</v>
          </cell>
          <cell r="Q58" t="e">
            <v>#N/A</v>
          </cell>
          <cell r="R58" t="e">
            <v>#N/A</v>
          </cell>
          <cell r="S58" t="e">
            <v>#N/A</v>
          </cell>
          <cell r="T58">
            <v>12.5</v>
          </cell>
          <cell r="U58">
            <v>17.5</v>
          </cell>
          <cell r="V58">
            <v>30</v>
          </cell>
          <cell r="W58" t="str">
            <v>F</v>
          </cell>
          <cell r="CZ58" t="str">
            <v>NA</v>
          </cell>
          <cell r="DA58" t="str">
            <v>NA</v>
          </cell>
          <cell r="DB58" t="str">
            <v>NA</v>
          </cell>
          <cell r="DC58" t="str">
            <v>NA</v>
          </cell>
          <cell r="DD58" t="str">
            <v>NA</v>
          </cell>
          <cell r="DE58" t="str">
            <v>NA</v>
          </cell>
          <cell r="DF58" t="str">
            <v>NA</v>
          </cell>
          <cell r="DG58" t="str">
            <v>NA</v>
          </cell>
          <cell r="DH58" t="str">
            <v>NA</v>
          </cell>
          <cell r="DI58" t="str">
            <v>NA</v>
          </cell>
          <cell r="DJ58" t="str">
            <v>NA</v>
          </cell>
          <cell r="DK58" t="str">
            <v>NA</v>
          </cell>
          <cell r="DL58" t="str">
            <v>NA</v>
          </cell>
          <cell r="DM58" t="str">
            <v>NA</v>
          </cell>
          <cell r="DN58" t="str">
            <v>NA</v>
          </cell>
          <cell r="DO58" t="str">
            <v>NA</v>
          </cell>
          <cell r="DP58" t="str">
            <v>NA</v>
          </cell>
          <cell r="DQ58" t="str">
            <v>NA</v>
          </cell>
          <cell r="DR58" t="str">
            <v>NA</v>
          </cell>
          <cell r="DS58" t="str">
            <v>NA</v>
          </cell>
          <cell r="DT58" t="str">
            <v>NA</v>
          </cell>
          <cell r="DU58" t="str">
            <v>NA</v>
          </cell>
          <cell r="DV58" t="str">
            <v>NA</v>
          </cell>
          <cell r="DW58" t="str">
            <v>NA</v>
          </cell>
          <cell r="DX58" t="str">
            <v>NA</v>
          </cell>
          <cell r="DY58" t="str">
            <v>NA</v>
          </cell>
          <cell r="DZ58" t="str">
            <v>NA</v>
          </cell>
          <cell r="EA58" t="str">
            <v>NA</v>
          </cell>
          <cell r="EB58" t="str">
            <v>NA</v>
          </cell>
          <cell r="EC58" t="str">
            <v>NA</v>
          </cell>
          <cell r="ED58" t="str">
            <v>NA</v>
          </cell>
          <cell r="EE58" t="str">
            <v>NA</v>
          </cell>
          <cell r="EF58" t="str">
            <v>NA</v>
          </cell>
          <cell r="EG58" t="str">
            <v>NA</v>
          </cell>
          <cell r="EH58" t="str">
            <v>NA</v>
          </cell>
        </row>
        <row r="59">
          <cell r="B59" t="str">
            <v>I140412</v>
          </cell>
          <cell r="C59" t="str">
            <v>Partheeban V</v>
          </cell>
          <cell r="D59">
            <v>11</v>
          </cell>
          <cell r="E59">
            <v>29</v>
          </cell>
          <cell r="F59">
            <v>40</v>
          </cell>
          <cell r="G59" t="str">
            <v>P</v>
          </cell>
          <cell r="H59" t="e">
            <v>#N/A</v>
          </cell>
          <cell r="I59" t="e">
            <v>#N/A</v>
          </cell>
          <cell r="J59" t="e">
            <v>#N/A</v>
          </cell>
          <cell r="K59" t="e">
            <v>#N/A</v>
          </cell>
          <cell r="L59" t="e">
            <v>#N/A</v>
          </cell>
          <cell r="M59" t="e">
            <v>#N/A</v>
          </cell>
          <cell r="N59" t="e">
            <v>#N/A</v>
          </cell>
          <cell r="O59" t="e">
            <v>#N/A</v>
          </cell>
          <cell r="P59" t="e">
            <v>#N/A</v>
          </cell>
          <cell r="Q59" t="e">
            <v>#N/A</v>
          </cell>
          <cell r="R59" t="e">
            <v>#N/A</v>
          </cell>
          <cell r="S59" t="e">
            <v>#N/A</v>
          </cell>
          <cell r="T59" t="e">
            <v>#N/A</v>
          </cell>
          <cell r="U59" t="e">
            <v>#N/A</v>
          </cell>
          <cell r="V59" t="e">
            <v>#N/A</v>
          </cell>
          <cell r="W59" t="e">
            <v>#N/A</v>
          </cell>
          <cell r="CZ59" t="str">
            <v>NA</v>
          </cell>
          <cell r="DA59" t="str">
            <v>NA</v>
          </cell>
          <cell r="DB59" t="str">
            <v>NA</v>
          </cell>
          <cell r="DC59" t="str">
            <v>NA</v>
          </cell>
          <cell r="DD59" t="str">
            <v>NA</v>
          </cell>
          <cell r="DE59" t="str">
            <v>NA</v>
          </cell>
          <cell r="DF59" t="str">
            <v>NA</v>
          </cell>
          <cell r="DG59" t="str">
            <v>NA</v>
          </cell>
          <cell r="DH59" t="str">
            <v>NA</v>
          </cell>
          <cell r="DI59" t="str">
            <v>NA</v>
          </cell>
          <cell r="DJ59" t="str">
            <v>NA</v>
          </cell>
          <cell r="DK59" t="str">
            <v>NA</v>
          </cell>
          <cell r="DL59" t="str">
            <v>NA</v>
          </cell>
          <cell r="DM59" t="str">
            <v>NA</v>
          </cell>
          <cell r="DN59" t="str">
            <v>NA</v>
          </cell>
          <cell r="DO59" t="str">
            <v>NA</v>
          </cell>
          <cell r="DP59" t="str">
            <v>NA</v>
          </cell>
          <cell r="DQ59" t="str">
            <v>NA</v>
          </cell>
          <cell r="DR59" t="str">
            <v>NA</v>
          </cell>
          <cell r="DS59" t="str">
            <v>NA</v>
          </cell>
          <cell r="DT59" t="str">
            <v>NA</v>
          </cell>
          <cell r="DU59" t="str">
            <v>NA</v>
          </cell>
          <cell r="DV59" t="str">
            <v>NA</v>
          </cell>
          <cell r="DW59" t="str">
            <v>NA</v>
          </cell>
          <cell r="DX59" t="str">
            <v>NA</v>
          </cell>
          <cell r="DY59" t="str">
            <v>NA</v>
          </cell>
          <cell r="DZ59" t="str">
            <v>NA</v>
          </cell>
          <cell r="EA59" t="str">
            <v>NA</v>
          </cell>
          <cell r="EB59" t="str">
            <v>NA</v>
          </cell>
          <cell r="EC59" t="str">
            <v>NA</v>
          </cell>
          <cell r="ED59" t="str">
            <v>NA</v>
          </cell>
          <cell r="EE59" t="str">
            <v>NA</v>
          </cell>
          <cell r="EF59" t="str">
            <v>NA</v>
          </cell>
          <cell r="EG59" t="str">
            <v>NA</v>
          </cell>
          <cell r="EH59" t="str">
            <v>NA</v>
          </cell>
        </row>
        <row r="60">
          <cell r="B60" t="str">
            <v>I140415</v>
          </cell>
          <cell r="C60" t="str">
            <v>Priyadharshini P</v>
          </cell>
          <cell r="D60">
            <v>13</v>
          </cell>
          <cell r="E60">
            <v>27</v>
          </cell>
          <cell r="F60">
            <v>40</v>
          </cell>
          <cell r="G60" t="str">
            <v>P</v>
          </cell>
          <cell r="H60" t="e">
            <v>#N/A</v>
          </cell>
          <cell r="I60" t="e">
            <v>#N/A</v>
          </cell>
          <cell r="J60" t="e">
            <v>#N/A</v>
          </cell>
          <cell r="K60" t="e">
            <v>#N/A</v>
          </cell>
          <cell r="L60" t="e">
            <v>#N/A</v>
          </cell>
          <cell r="M60" t="e">
            <v>#N/A</v>
          </cell>
          <cell r="N60" t="e">
            <v>#N/A</v>
          </cell>
          <cell r="O60" t="e">
            <v>#N/A</v>
          </cell>
          <cell r="P60" t="e">
            <v>#N/A</v>
          </cell>
          <cell r="Q60" t="e">
            <v>#N/A</v>
          </cell>
          <cell r="R60" t="e">
            <v>#N/A</v>
          </cell>
          <cell r="S60" t="e">
            <v>#N/A</v>
          </cell>
          <cell r="T60" t="e">
            <v>#N/A</v>
          </cell>
          <cell r="U60" t="e">
            <v>#N/A</v>
          </cell>
          <cell r="V60" t="e">
            <v>#N/A</v>
          </cell>
          <cell r="W60" t="e">
            <v>#N/A</v>
          </cell>
          <cell r="CZ60" t="str">
            <v>NA</v>
          </cell>
          <cell r="DA60" t="str">
            <v>NA</v>
          </cell>
          <cell r="DB60" t="str">
            <v>NA</v>
          </cell>
          <cell r="DC60" t="str">
            <v>NA</v>
          </cell>
          <cell r="DD60" t="str">
            <v>NA</v>
          </cell>
          <cell r="DE60" t="str">
            <v>NA</v>
          </cell>
          <cell r="DF60" t="str">
            <v>NA</v>
          </cell>
          <cell r="DG60" t="str">
            <v>NA</v>
          </cell>
          <cell r="DH60" t="str">
            <v>NA</v>
          </cell>
          <cell r="DI60" t="str">
            <v>NA</v>
          </cell>
          <cell r="DJ60" t="str">
            <v>NA</v>
          </cell>
          <cell r="DK60" t="str">
            <v>NA</v>
          </cell>
          <cell r="DL60" t="str">
            <v>NA</v>
          </cell>
          <cell r="DM60" t="str">
            <v>NA</v>
          </cell>
          <cell r="DN60" t="str">
            <v>NA</v>
          </cell>
          <cell r="DO60" t="str">
            <v>NA</v>
          </cell>
          <cell r="DP60" t="str">
            <v>NA</v>
          </cell>
          <cell r="DQ60" t="str">
            <v>NA</v>
          </cell>
          <cell r="DR60" t="str">
            <v>NA</v>
          </cell>
          <cell r="DS60" t="str">
            <v>NA</v>
          </cell>
          <cell r="DT60" t="str">
            <v>NA</v>
          </cell>
          <cell r="DU60" t="str">
            <v>NA</v>
          </cell>
          <cell r="DV60" t="str">
            <v>NA</v>
          </cell>
          <cell r="DW60" t="str">
            <v>NA</v>
          </cell>
          <cell r="DX60" t="str">
            <v>NA</v>
          </cell>
          <cell r="DY60" t="str">
            <v>NA</v>
          </cell>
          <cell r="DZ60" t="str">
            <v>NA</v>
          </cell>
          <cell r="EA60" t="str">
            <v>NA</v>
          </cell>
          <cell r="EB60" t="str">
            <v>NA</v>
          </cell>
          <cell r="EC60" t="str">
            <v>NA</v>
          </cell>
          <cell r="ED60" t="str">
            <v>NA</v>
          </cell>
          <cell r="EE60" t="str">
            <v>NA</v>
          </cell>
          <cell r="EF60" t="str">
            <v>NA</v>
          </cell>
          <cell r="EG60" t="str">
            <v>NA</v>
          </cell>
          <cell r="EH60" t="str">
            <v>NA</v>
          </cell>
        </row>
        <row r="61">
          <cell r="B61" t="str">
            <v>I140416</v>
          </cell>
          <cell r="C61" t="str">
            <v>Purnima Rohilla</v>
          </cell>
          <cell r="D61">
            <v>17</v>
          </cell>
          <cell r="E61">
            <v>34</v>
          </cell>
          <cell r="F61">
            <v>51</v>
          </cell>
          <cell r="G61" t="str">
            <v>P</v>
          </cell>
          <cell r="H61" t="e">
            <v>#N/A</v>
          </cell>
          <cell r="I61" t="e">
            <v>#N/A</v>
          </cell>
          <cell r="J61" t="e">
            <v>#N/A</v>
          </cell>
          <cell r="K61" t="e">
            <v>#N/A</v>
          </cell>
          <cell r="L61" t="e">
            <v>#N/A</v>
          </cell>
          <cell r="M61" t="e">
            <v>#N/A</v>
          </cell>
          <cell r="N61" t="e">
            <v>#N/A</v>
          </cell>
          <cell r="O61" t="e">
            <v>#N/A</v>
          </cell>
          <cell r="P61" t="e">
            <v>#N/A</v>
          </cell>
          <cell r="Q61" t="e">
            <v>#N/A</v>
          </cell>
          <cell r="R61" t="e">
            <v>#N/A</v>
          </cell>
          <cell r="S61" t="e">
            <v>#N/A</v>
          </cell>
          <cell r="T61" t="e">
            <v>#N/A</v>
          </cell>
          <cell r="U61" t="e">
            <v>#N/A</v>
          </cell>
          <cell r="V61" t="e">
            <v>#N/A</v>
          </cell>
          <cell r="W61" t="e">
            <v>#N/A</v>
          </cell>
          <cell r="CZ61" t="str">
            <v>NA</v>
          </cell>
          <cell r="DA61" t="str">
            <v>NA</v>
          </cell>
          <cell r="DB61" t="str">
            <v>NA</v>
          </cell>
          <cell r="DC61" t="str">
            <v>NA</v>
          </cell>
          <cell r="DD61" t="str">
            <v>NA</v>
          </cell>
          <cell r="DE61" t="str">
            <v>NA</v>
          </cell>
          <cell r="DF61" t="str">
            <v>NA</v>
          </cell>
          <cell r="DG61" t="str">
            <v>NA</v>
          </cell>
          <cell r="DH61" t="str">
            <v>NA</v>
          </cell>
          <cell r="DI61" t="str">
            <v>NA</v>
          </cell>
          <cell r="DJ61" t="str">
            <v>NA</v>
          </cell>
          <cell r="DK61" t="str">
            <v>NA</v>
          </cell>
          <cell r="DL61" t="str">
            <v>NA</v>
          </cell>
          <cell r="DM61" t="str">
            <v>NA</v>
          </cell>
          <cell r="DN61" t="str">
            <v>NA</v>
          </cell>
          <cell r="DO61" t="str">
            <v>NA</v>
          </cell>
          <cell r="DP61" t="str">
            <v>NA</v>
          </cell>
          <cell r="DQ61" t="str">
            <v>NA</v>
          </cell>
          <cell r="DR61" t="str">
            <v>NA</v>
          </cell>
          <cell r="DS61" t="str">
            <v>NA</v>
          </cell>
          <cell r="DT61" t="str">
            <v>NA</v>
          </cell>
          <cell r="DU61" t="str">
            <v>NA</v>
          </cell>
          <cell r="DV61" t="str">
            <v>NA</v>
          </cell>
          <cell r="DW61" t="str">
            <v>NA</v>
          </cell>
          <cell r="DX61" t="str">
            <v>NA</v>
          </cell>
          <cell r="DY61" t="str">
            <v>NA</v>
          </cell>
          <cell r="DZ61" t="str">
            <v>NA</v>
          </cell>
          <cell r="EA61" t="str">
            <v>NA</v>
          </cell>
          <cell r="EB61" t="str">
            <v>NA</v>
          </cell>
          <cell r="EC61" t="str">
            <v>NA</v>
          </cell>
          <cell r="ED61" t="str">
            <v>NA</v>
          </cell>
          <cell r="EE61" t="str">
            <v>NA</v>
          </cell>
          <cell r="EF61" t="str">
            <v>NA</v>
          </cell>
          <cell r="EG61" t="str">
            <v>NA</v>
          </cell>
          <cell r="EH61" t="str">
            <v>NA</v>
          </cell>
        </row>
        <row r="62">
          <cell r="B62" t="str">
            <v>I140417</v>
          </cell>
          <cell r="C62" t="str">
            <v>Rajaraman R</v>
          </cell>
          <cell r="D62">
            <v>8</v>
          </cell>
          <cell r="E62">
            <v>9</v>
          </cell>
          <cell r="F62">
            <v>17</v>
          </cell>
          <cell r="G62" t="str">
            <v>F</v>
          </cell>
          <cell r="H62" t="e">
            <v>#N/A</v>
          </cell>
          <cell r="I62" t="e">
            <v>#N/A</v>
          </cell>
          <cell r="J62" t="e">
            <v>#N/A</v>
          </cell>
          <cell r="K62" t="e">
            <v>#N/A</v>
          </cell>
          <cell r="L62">
            <v>19</v>
          </cell>
          <cell r="M62">
            <v>21</v>
          </cell>
          <cell r="N62">
            <v>40</v>
          </cell>
          <cell r="O62" t="str">
            <v>P</v>
          </cell>
          <cell r="P62" t="e">
            <v>#N/A</v>
          </cell>
          <cell r="Q62" t="e">
            <v>#N/A</v>
          </cell>
          <cell r="R62" t="e">
            <v>#N/A</v>
          </cell>
          <cell r="S62" t="e">
            <v>#N/A</v>
          </cell>
          <cell r="T62">
            <v>10</v>
          </cell>
          <cell r="U62">
            <v>24</v>
          </cell>
          <cell r="V62">
            <v>34</v>
          </cell>
          <cell r="W62" t="str">
            <v>F</v>
          </cell>
          <cell r="CZ62" t="str">
            <v>NA</v>
          </cell>
          <cell r="DA62" t="str">
            <v>NA</v>
          </cell>
          <cell r="DB62" t="str">
            <v>NA</v>
          </cell>
          <cell r="DC62" t="str">
            <v>NA</v>
          </cell>
          <cell r="DD62" t="str">
            <v>NA</v>
          </cell>
          <cell r="DE62" t="str">
            <v>NA</v>
          </cell>
          <cell r="DF62" t="str">
            <v>NA</v>
          </cell>
          <cell r="DG62" t="str">
            <v>NA</v>
          </cell>
          <cell r="DH62" t="str">
            <v>NA</v>
          </cell>
          <cell r="DI62" t="str">
            <v>NA</v>
          </cell>
          <cell r="DJ62" t="str">
            <v>NA</v>
          </cell>
          <cell r="DK62" t="str">
            <v>NA</v>
          </cell>
          <cell r="DL62" t="str">
            <v>NA</v>
          </cell>
          <cell r="DM62" t="str">
            <v>NA</v>
          </cell>
          <cell r="DN62" t="str">
            <v>NA</v>
          </cell>
          <cell r="DO62" t="str">
            <v>NA</v>
          </cell>
          <cell r="DP62" t="str">
            <v>NA</v>
          </cell>
          <cell r="DQ62" t="str">
            <v>NA</v>
          </cell>
          <cell r="DR62" t="str">
            <v>NA</v>
          </cell>
          <cell r="DS62" t="str">
            <v>NA</v>
          </cell>
          <cell r="DT62" t="str">
            <v>NA</v>
          </cell>
          <cell r="DU62" t="str">
            <v>NA</v>
          </cell>
          <cell r="DV62" t="str">
            <v>NA</v>
          </cell>
          <cell r="DW62" t="str">
            <v>NA</v>
          </cell>
          <cell r="DX62" t="str">
            <v>NA</v>
          </cell>
          <cell r="DY62" t="str">
            <v>NA</v>
          </cell>
          <cell r="DZ62" t="str">
            <v>NA</v>
          </cell>
          <cell r="EA62" t="str">
            <v>NA</v>
          </cell>
          <cell r="EB62" t="str">
            <v>NA</v>
          </cell>
          <cell r="EC62" t="str">
            <v>NA</v>
          </cell>
          <cell r="ED62" t="str">
            <v>NA</v>
          </cell>
          <cell r="EE62" t="str">
            <v>NA</v>
          </cell>
          <cell r="EF62" t="str">
            <v>NA</v>
          </cell>
          <cell r="EG62" t="str">
            <v>NA</v>
          </cell>
          <cell r="EH62" t="str">
            <v>NA</v>
          </cell>
        </row>
        <row r="63">
          <cell r="B63" t="str">
            <v>I140423</v>
          </cell>
          <cell r="C63" t="str">
            <v>Vigneswaran S</v>
          </cell>
          <cell r="D63">
            <v>8</v>
          </cell>
          <cell r="E63">
            <v>20</v>
          </cell>
          <cell r="F63">
            <v>28</v>
          </cell>
          <cell r="G63" t="str">
            <v>F</v>
          </cell>
          <cell r="H63" t="e">
            <v>#N/A</v>
          </cell>
          <cell r="I63" t="e">
            <v>#N/A</v>
          </cell>
          <cell r="J63" t="e">
            <v>#N/A</v>
          </cell>
          <cell r="K63" t="e">
            <v>#N/A</v>
          </cell>
          <cell r="L63" t="e">
            <v>#N/A</v>
          </cell>
          <cell r="M63" t="e">
            <v>#N/A</v>
          </cell>
          <cell r="N63" t="e">
            <v>#N/A</v>
          </cell>
          <cell r="O63" t="e">
            <v>#N/A</v>
          </cell>
          <cell r="P63" t="e">
            <v>#N/A</v>
          </cell>
          <cell r="Q63" t="e">
            <v>#N/A</v>
          </cell>
          <cell r="R63" t="e">
            <v>#N/A</v>
          </cell>
          <cell r="S63" t="e">
            <v>#N/A</v>
          </cell>
          <cell r="T63">
            <v>11</v>
          </cell>
          <cell r="U63">
            <v>24</v>
          </cell>
          <cell r="V63">
            <v>35</v>
          </cell>
          <cell r="W63" t="str">
            <v>F</v>
          </cell>
          <cell r="CZ63" t="str">
            <v>NA</v>
          </cell>
          <cell r="DA63" t="str">
            <v>NA</v>
          </cell>
          <cell r="DB63" t="str">
            <v>NA</v>
          </cell>
          <cell r="DC63" t="str">
            <v>NA</v>
          </cell>
          <cell r="DD63" t="str">
            <v>NA</v>
          </cell>
          <cell r="DE63" t="str">
            <v>NA</v>
          </cell>
          <cell r="DF63" t="str">
            <v>NA</v>
          </cell>
          <cell r="DG63" t="str">
            <v>NA</v>
          </cell>
          <cell r="DH63" t="str">
            <v>NA</v>
          </cell>
          <cell r="DI63" t="str">
            <v>NA</v>
          </cell>
          <cell r="DJ63" t="str">
            <v>NA</v>
          </cell>
          <cell r="DK63" t="str">
            <v>NA</v>
          </cell>
          <cell r="DL63" t="str">
            <v>NA</v>
          </cell>
          <cell r="DM63" t="str">
            <v>NA</v>
          </cell>
          <cell r="DN63" t="str">
            <v>NA</v>
          </cell>
          <cell r="DO63" t="str">
            <v>NA</v>
          </cell>
          <cell r="DP63" t="str">
            <v>NA</v>
          </cell>
          <cell r="DQ63" t="str">
            <v>NA</v>
          </cell>
          <cell r="DR63" t="str">
            <v>NA</v>
          </cell>
          <cell r="DS63" t="str">
            <v>NA</v>
          </cell>
          <cell r="DT63" t="str">
            <v>NA</v>
          </cell>
          <cell r="DU63" t="str">
            <v>NA</v>
          </cell>
          <cell r="DV63" t="str">
            <v>NA</v>
          </cell>
          <cell r="DW63" t="str">
            <v>NA</v>
          </cell>
          <cell r="DX63" t="str">
            <v>NA</v>
          </cell>
          <cell r="DY63" t="str">
            <v>NA</v>
          </cell>
          <cell r="DZ63" t="str">
            <v>NA</v>
          </cell>
          <cell r="EA63" t="str">
            <v>NA</v>
          </cell>
          <cell r="EB63" t="str">
            <v>NA</v>
          </cell>
          <cell r="EC63" t="str">
            <v>NA</v>
          </cell>
          <cell r="ED63" t="str">
            <v>NA</v>
          </cell>
          <cell r="EE63" t="str">
            <v>NA</v>
          </cell>
          <cell r="EF63" t="str">
            <v>NA</v>
          </cell>
          <cell r="EG63" t="str">
            <v>NA</v>
          </cell>
          <cell r="EH63" t="str">
            <v>NA</v>
          </cell>
        </row>
        <row r="64">
          <cell r="B64" t="str">
            <v>I140424</v>
          </cell>
          <cell r="C64" t="str">
            <v xml:space="preserve">Vijay Kumar M </v>
          </cell>
          <cell r="D64">
            <v>13</v>
          </cell>
          <cell r="E64">
            <v>37</v>
          </cell>
          <cell r="F64">
            <v>50</v>
          </cell>
          <cell r="G64" t="str">
            <v>P</v>
          </cell>
          <cell r="H64" t="e">
            <v>#N/A</v>
          </cell>
          <cell r="I64" t="e">
            <v>#N/A</v>
          </cell>
          <cell r="J64" t="e">
            <v>#N/A</v>
          </cell>
          <cell r="K64" t="e">
            <v>#N/A</v>
          </cell>
          <cell r="L64" t="e">
            <v>#N/A</v>
          </cell>
          <cell r="M64" t="e">
            <v>#N/A</v>
          </cell>
          <cell r="N64" t="e">
            <v>#N/A</v>
          </cell>
          <cell r="O64" t="e">
            <v>#N/A</v>
          </cell>
          <cell r="P64" t="e">
            <v>#N/A</v>
          </cell>
          <cell r="Q64" t="e">
            <v>#N/A</v>
          </cell>
          <cell r="R64" t="e">
            <v>#N/A</v>
          </cell>
          <cell r="S64" t="e">
            <v>#N/A</v>
          </cell>
          <cell r="T64" t="e">
            <v>#N/A</v>
          </cell>
          <cell r="U64" t="e">
            <v>#N/A</v>
          </cell>
          <cell r="V64" t="e">
            <v>#N/A</v>
          </cell>
          <cell r="W64" t="e">
            <v>#N/A</v>
          </cell>
          <cell r="CZ64" t="str">
            <v>NA</v>
          </cell>
          <cell r="DA64" t="str">
            <v>NA</v>
          </cell>
          <cell r="DB64" t="str">
            <v>NA</v>
          </cell>
          <cell r="DC64" t="str">
            <v>NA</v>
          </cell>
          <cell r="DD64" t="str">
            <v>NA</v>
          </cell>
          <cell r="DE64" t="str">
            <v>NA</v>
          </cell>
          <cell r="DF64" t="str">
            <v>NA</v>
          </cell>
          <cell r="DG64" t="str">
            <v>NA</v>
          </cell>
          <cell r="DH64" t="str">
            <v>NA</v>
          </cell>
          <cell r="DI64" t="str">
            <v>NA</v>
          </cell>
          <cell r="DJ64" t="str">
            <v>NA</v>
          </cell>
          <cell r="DK64" t="str">
            <v>NA</v>
          </cell>
          <cell r="DL64" t="str">
            <v>NA</v>
          </cell>
          <cell r="DM64" t="str">
            <v>NA</v>
          </cell>
          <cell r="DN64" t="str">
            <v>NA</v>
          </cell>
          <cell r="DO64" t="str">
            <v>NA</v>
          </cell>
          <cell r="DP64" t="str">
            <v>NA</v>
          </cell>
          <cell r="DQ64" t="str">
            <v>NA</v>
          </cell>
          <cell r="DR64" t="str">
            <v>NA</v>
          </cell>
          <cell r="DS64" t="str">
            <v>NA</v>
          </cell>
          <cell r="DT64" t="str">
            <v>NA</v>
          </cell>
          <cell r="DU64" t="str">
            <v>NA</v>
          </cell>
          <cell r="DV64" t="str">
            <v>NA</v>
          </cell>
          <cell r="DW64" t="str">
            <v>NA</v>
          </cell>
          <cell r="DX64" t="str">
            <v>NA</v>
          </cell>
          <cell r="DY64" t="str">
            <v>NA</v>
          </cell>
          <cell r="DZ64" t="str">
            <v>NA</v>
          </cell>
          <cell r="EA64" t="str">
            <v>NA</v>
          </cell>
          <cell r="EB64" t="str">
            <v>NA</v>
          </cell>
          <cell r="EC64" t="str">
            <v>NA</v>
          </cell>
          <cell r="ED64" t="str">
            <v>NA</v>
          </cell>
          <cell r="EE64" t="str">
            <v>NA</v>
          </cell>
          <cell r="EF64" t="str">
            <v>NA</v>
          </cell>
          <cell r="EG64" t="str">
            <v>NA</v>
          </cell>
          <cell r="EH64" t="str">
            <v>NA</v>
          </cell>
        </row>
        <row r="65">
          <cell r="CZ65" t="str">
            <v>NA</v>
          </cell>
          <cell r="DA65" t="str">
            <v>NA</v>
          </cell>
          <cell r="DB65" t="str">
            <v>NA</v>
          </cell>
          <cell r="DC65" t="str">
            <v>NA</v>
          </cell>
          <cell r="DD65" t="str">
            <v>NA</v>
          </cell>
          <cell r="DE65" t="str">
            <v>NA</v>
          </cell>
          <cell r="DF65" t="str">
            <v>NA</v>
          </cell>
          <cell r="DG65" t="str">
            <v>NA</v>
          </cell>
          <cell r="DH65" t="str">
            <v>NA</v>
          </cell>
          <cell r="DI65" t="str">
            <v>NA</v>
          </cell>
          <cell r="DJ65" t="str">
            <v>NA</v>
          </cell>
          <cell r="DK65" t="str">
            <v>NA</v>
          </cell>
          <cell r="DL65" t="str">
            <v>NA</v>
          </cell>
          <cell r="DM65" t="str">
            <v>NA</v>
          </cell>
          <cell r="DN65" t="str">
            <v>NA</v>
          </cell>
          <cell r="DO65" t="str">
            <v>NA</v>
          </cell>
          <cell r="DP65" t="str">
            <v>NA</v>
          </cell>
          <cell r="DQ65" t="str">
            <v>NA</v>
          </cell>
          <cell r="DR65" t="str">
            <v>NA</v>
          </cell>
          <cell r="DS65" t="str">
            <v>NA</v>
          </cell>
          <cell r="DT65" t="str">
            <v>NA</v>
          </cell>
          <cell r="DU65" t="str">
            <v>NA</v>
          </cell>
          <cell r="DV65" t="str">
            <v>NA</v>
          </cell>
          <cell r="DW65" t="str">
            <v>NA</v>
          </cell>
          <cell r="DX65" t="str">
            <v>NA</v>
          </cell>
          <cell r="DY65" t="str">
            <v>NA</v>
          </cell>
          <cell r="DZ65" t="str">
            <v>NA</v>
          </cell>
          <cell r="EA65" t="str">
            <v>NA</v>
          </cell>
          <cell r="EB65" t="str">
            <v>NA</v>
          </cell>
          <cell r="EC65" t="str">
            <v>NA</v>
          </cell>
          <cell r="ED65" t="str">
            <v>NA</v>
          </cell>
          <cell r="EE65" t="str">
            <v>NA</v>
          </cell>
          <cell r="EF65" t="str">
            <v>NA</v>
          </cell>
          <cell r="EG65" t="str">
            <v>NA</v>
          </cell>
          <cell r="EH65" t="str">
            <v>NA</v>
          </cell>
        </row>
        <row r="66">
          <cell r="B66"/>
          <cell r="C66"/>
          <cell r="D66"/>
          <cell r="E66"/>
          <cell r="F66"/>
          <cell r="G66"/>
          <cell r="H66"/>
          <cell r="I66"/>
          <cell r="J66"/>
          <cell r="K66"/>
          <cell r="L66"/>
          <cell r="M66"/>
          <cell r="N66"/>
          <cell r="O66"/>
          <cell r="P66"/>
          <cell r="Q66"/>
          <cell r="R66"/>
          <cell r="S66"/>
          <cell r="T66"/>
          <cell r="U66"/>
          <cell r="V66"/>
          <cell r="W66"/>
          <cell r="CZ66" t="str">
            <v>NA</v>
          </cell>
          <cell r="DA66" t="str">
            <v>NA</v>
          </cell>
          <cell r="DB66" t="str">
            <v>NA</v>
          </cell>
          <cell r="DC66" t="str">
            <v>NA</v>
          </cell>
          <cell r="DD66" t="str">
            <v>NA</v>
          </cell>
          <cell r="DE66" t="str">
            <v>NA</v>
          </cell>
          <cell r="DF66" t="str">
            <v>NA</v>
          </cell>
          <cell r="DG66" t="str">
            <v>NA</v>
          </cell>
          <cell r="DH66" t="str">
            <v>NA</v>
          </cell>
          <cell r="DI66" t="str">
            <v>NA</v>
          </cell>
          <cell r="DJ66" t="str">
            <v>NA</v>
          </cell>
          <cell r="DK66" t="str">
            <v>NA</v>
          </cell>
          <cell r="DL66" t="str">
            <v>NA</v>
          </cell>
          <cell r="DM66" t="str">
            <v>NA</v>
          </cell>
          <cell r="DN66" t="str">
            <v>NA</v>
          </cell>
          <cell r="DO66" t="str">
            <v>NA</v>
          </cell>
          <cell r="DP66" t="str">
            <v>NA</v>
          </cell>
          <cell r="DQ66" t="str">
            <v>NA</v>
          </cell>
          <cell r="DR66" t="str">
            <v>NA</v>
          </cell>
          <cell r="DS66" t="str">
            <v>NA</v>
          </cell>
          <cell r="DT66" t="str">
            <v>NA</v>
          </cell>
          <cell r="DU66" t="str">
            <v>NA</v>
          </cell>
          <cell r="DV66" t="str">
            <v>NA</v>
          </cell>
          <cell r="DW66" t="str">
            <v>NA</v>
          </cell>
          <cell r="DX66" t="str">
            <v>NA</v>
          </cell>
          <cell r="DY66" t="str">
            <v>NA</v>
          </cell>
          <cell r="DZ66" t="str">
            <v>NA</v>
          </cell>
          <cell r="EA66" t="str">
            <v>NA</v>
          </cell>
          <cell r="EB66" t="str">
            <v>NA</v>
          </cell>
          <cell r="EC66" t="str">
            <v>NA</v>
          </cell>
          <cell r="ED66" t="str">
            <v>NA</v>
          </cell>
          <cell r="EE66" t="str">
            <v>NA</v>
          </cell>
          <cell r="EF66" t="str">
            <v>NA</v>
          </cell>
          <cell r="EG66" t="str">
            <v>NA</v>
          </cell>
          <cell r="EH66" t="str">
            <v>NA</v>
          </cell>
        </row>
        <row r="67">
          <cell r="B67"/>
          <cell r="C67"/>
          <cell r="D67"/>
          <cell r="E67"/>
          <cell r="F67"/>
          <cell r="G67"/>
          <cell r="H67"/>
          <cell r="I67"/>
          <cell r="J67"/>
          <cell r="K67"/>
          <cell r="L67"/>
          <cell r="M67"/>
          <cell r="N67"/>
          <cell r="O67"/>
          <cell r="P67"/>
          <cell r="Q67"/>
          <cell r="R67"/>
          <cell r="S67"/>
          <cell r="T67"/>
          <cell r="U67"/>
          <cell r="V67"/>
          <cell r="W67"/>
          <cell r="CZ67" t="str">
            <v>NA</v>
          </cell>
          <cell r="DA67" t="str">
            <v>NA</v>
          </cell>
          <cell r="DB67" t="str">
            <v>NA</v>
          </cell>
          <cell r="DC67" t="str">
            <v>NA</v>
          </cell>
          <cell r="DD67" t="str">
            <v>NA</v>
          </cell>
          <cell r="DE67" t="str">
            <v>NA</v>
          </cell>
          <cell r="DF67" t="str">
            <v>NA</v>
          </cell>
          <cell r="DG67" t="str">
            <v>NA</v>
          </cell>
          <cell r="DH67" t="str">
            <v>NA</v>
          </cell>
          <cell r="DI67" t="str">
            <v>NA</v>
          </cell>
          <cell r="DJ67" t="str">
            <v>NA</v>
          </cell>
          <cell r="DK67" t="str">
            <v>NA</v>
          </cell>
          <cell r="DL67" t="str">
            <v>NA</v>
          </cell>
          <cell r="DM67" t="str">
            <v>NA</v>
          </cell>
          <cell r="DN67" t="str">
            <v>NA</v>
          </cell>
          <cell r="DO67" t="str">
            <v>NA</v>
          </cell>
          <cell r="DP67" t="str">
            <v>NA</v>
          </cell>
          <cell r="DQ67" t="str">
            <v>NA</v>
          </cell>
          <cell r="DR67" t="str">
            <v>NA</v>
          </cell>
          <cell r="DS67" t="str">
            <v>NA</v>
          </cell>
          <cell r="DT67" t="str">
            <v>NA</v>
          </cell>
          <cell r="DU67" t="str">
            <v>NA</v>
          </cell>
          <cell r="DV67" t="str">
            <v>NA</v>
          </cell>
          <cell r="DW67" t="str">
            <v>NA</v>
          </cell>
          <cell r="DX67" t="str">
            <v>NA</v>
          </cell>
          <cell r="DY67" t="str">
            <v>NA</v>
          </cell>
          <cell r="DZ67" t="str">
            <v>NA</v>
          </cell>
          <cell r="EA67" t="str">
            <v>NA</v>
          </cell>
          <cell r="EB67" t="str">
            <v>NA</v>
          </cell>
          <cell r="EC67" t="str">
            <v>NA</v>
          </cell>
          <cell r="ED67" t="str">
            <v>NA</v>
          </cell>
          <cell r="EE67" t="str">
            <v>NA</v>
          </cell>
          <cell r="EF67" t="str">
            <v>NA</v>
          </cell>
          <cell r="EG67" t="str">
            <v>NA</v>
          </cell>
          <cell r="EH67" t="str">
            <v>NA</v>
          </cell>
        </row>
        <row r="68">
          <cell r="B68"/>
          <cell r="C68"/>
          <cell r="D68" t="str">
            <v>MAT011</v>
          </cell>
          <cell r="E68"/>
          <cell r="F68"/>
          <cell r="G68"/>
          <cell r="H68" t="str">
            <v>MAT031</v>
          </cell>
          <cell r="I68"/>
          <cell r="J68"/>
          <cell r="K68"/>
          <cell r="L68" t="str">
            <v>LIF072</v>
          </cell>
          <cell r="M68"/>
          <cell r="N68"/>
          <cell r="O68"/>
          <cell r="P68"/>
          <cell r="Q68"/>
          <cell r="R68"/>
          <cell r="S68"/>
          <cell r="T68"/>
          <cell r="U68"/>
          <cell r="V68"/>
          <cell r="W68"/>
          <cell r="CZ68" t="str">
            <v>NA</v>
          </cell>
          <cell r="DA68" t="str">
            <v>NA</v>
          </cell>
          <cell r="DB68" t="str">
            <v>NA</v>
          </cell>
          <cell r="DC68" t="str">
            <v>NA</v>
          </cell>
          <cell r="DD68" t="str">
            <v>NA</v>
          </cell>
          <cell r="DE68" t="str">
            <v>NA</v>
          </cell>
          <cell r="DF68" t="str">
            <v>NA</v>
          </cell>
          <cell r="DG68" t="str">
            <v>NA</v>
          </cell>
          <cell r="DH68" t="str">
            <v>NA</v>
          </cell>
          <cell r="DI68" t="str">
            <v>NA</v>
          </cell>
          <cell r="DJ68" t="str">
            <v>NA</v>
          </cell>
          <cell r="DK68" t="str">
            <v>NA</v>
          </cell>
          <cell r="DL68" t="str">
            <v>NA</v>
          </cell>
          <cell r="DM68" t="str">
            <v>NA</v>
          </cell>
          <cell r="DN68" t="str">
            <v>NA</v>
          </cell>
          <cell r="DO68" t="str">
            <v>NA</v>
          </cell>
          <cell r="DP68" t="str">
            <v>NA</v>
          </cell>
          <cell r="DQ68" t="str">
            <v>NA</v>
          </cell>
          <cell r="DR68" t="str">
            <v>NA</v>
          </cell>
          <cell r="DS68" t="str">
            <v>NA</v>
          </cell>
          <cell r="DT68" t="str">
            <v>NA</v>
          </cell>
          <cell r="DU68" t="str">
            <v>NA</v>
          </cell>
          <cell r="DV68" t="str">
            <v>NA</v>
          </cell>
          <cell r="DW68" t="str">
            <v>NA</v>
          </cell>
          <cell r="DX68" t="str">
            <v>NA</v>
          </cell>
          <cell r="DY68" t="str">
            <v>NA</v>
          </cell>
          <cell r="DZ68" t="str">
            <v>NA</v>
          </cell>
          <cell r="EA68" t="str">
            <v>NA</v>
          </cell>
          <cell r="EB68" t="str">
            <v>NA</v>
          </cell>
          <cell r="EC68" t="str">
            <v>NA</v>
          </cell>
          <cell r="ED68" t="str">
            <v>NA</v>
          </cell>
          <cell r="EE68" t="str">
            <v>NA</v>
          </cell>
          <cell r="EF68" t="str">
            <v>NA</v>
          </cell>
          <cell r="EG68" t="str">
            <v>NA</v>
          </cell>
          <cell r="EH68" t="str">
            <v>NA</v>
          </cell>
        </row>
        <row r="69">
          <cell r="B69"/>
          <cell r="C69"/>
          <cell r="D69" t="str">
            <v>Mathematics - I</v>
          </cell>
          <cell r="E69"/>
          <cell r="F69"/>
          <cell r="G69"/>
          <cell r="H69" t="str">
            <v>Mathematics III</v>
          </cell>
          <cell r="I69"/>
          <cell r="J69"/>
          <cell r="K69"/>
          <cell r="L69" t="str">
            <v>Immunology</v>
          </cell>
          <cell r="M69"/>
          <cell r="N69"/>
          <cell r="O69"/>
          <cell r="P69"/>
          <cell r="Q69"/>
          <cell r="R69"/>
          <cell r="S69"/>
          <cell r="T69"/>
          <cell r="U69"/>
          <cell r="V69"/>
          <cell r="W69"/>
          <cell r="CZ69" t="str">
            <v>NA</v>
          </cell>
          <cell r="DA69" t="str">
            <v>NA</v>
          </cell>
          <cell r="DB69" t="str">
            <v>NA</v>
          </cell>
          <cell r="DC69" t="str">
            <v>NA</v>
          </cell>
          <cell r="DD69" t="str">
            <v>NA</v>
          </cell>
          <cell r="DE69" t="str">
            <v>NA</v>
          </cell>
          <cell r="DF69" t="str">
            <v>NA</v>
          </cell>
          <cell r="DG69" t="str">
            <v>NA</v>
          </cell>
          <cell r="DH69" t="str">
            <v>NA</v>
          </cell>
          <cell r="DI69" t="str">
            <v>NA</v>
          </cell>
          <cell r="DJ69" t="str">
            <v>NA</v>
          </cell>
          <cell r="DK69" t="str">
            <v>NA</v>
          </cell>
          <cell r="DL69" t="str">
            <v>NA</v>
          </cell>
          <cell r="DM69" t="str">
            <v>NA</v>
          </cell>
          <cell r="DN69" t="str">
            <v>NA</v>
          </cell>
          <cell r="DO69" t="str">
            <v>NA</v>
          </cell>
          <cell r="DP69" t="str">
            <v>NA</v>
          </cell>
          <cell r="DQ69" t="str">
            <v>NA</v>
          </cell>
          <cell r="DR69" t="str">
            <v>NA</v>
          </cell>
          <cell r="DS69" t="str">
            <v>NA</v>
          </cell>
          <cell r="DT69" t="str">
            <v>NA</v>
          </cell>
          <cell r="DU69" t="str">
            <v>NA</v>
          </cell>
          <cell r="DV69" t="str">
            <v>NA</v>
          </cell>
          <cell r="DW69" t="str">
            <v>NA</v>
          </cell>
          <cell r="DX69" t="str">
            <v>NA</v>
          </cell>
          <cell r="DY69" t="str">
            <v>NA</v>
          </cell>
          <cell r="DZ69" t="str">
            <v>NA</v>
          </cell>
          <cell r="EA69" t="str">
            <v>NA</v>
          </cell>
          <cell r="EB69" t="str">
            <v>NA</v>
          </cell>
          <cell r="EC69" t="str">
            <v>NA</v>
          </cell>
          <cell r="ED69" t="str">
            <v>NA</v>
          </cell>
          <cell r="EE69" t="str">
            <v>NA</v>
          </cell>
          <cell r="EF69" t="str">
            <v>NA</v>
          </cell>
          <cell r="EG69" t="str">
            <v>NA</v>
          </cell>
          <cell r="EH69" t="str">
            <v>NA</v>
          </cell>
        </row>
        <row r="70">
          <cell r="B70" t="str">
            <v>Reg. No.</v>
          </cell>
          <cell r="C70" t="str">
            <v>Name</v>
          </cell>
          <cell r="D70" t="str">
            <v>Int</v>
          </cell>
          <cell r="E70" t="str">
            <v>ESE</v>
          </cell>
          <cell r="F70" t="str">
            <v>Tot</v>
          </cell>
          <cell r="G70" t="str">
            <v>P/F</v>
          </cell>
          <cell r="H70" t="str">
            <v>Int</v>
          </cell>
          <cell r="I70" t="str">
            <v>ESE</v>
          </cell>
          <cell r="J70" t="str">
            <v>Tot</v>
          </cell>
          <cell r="K70" t="str">
            <v>P/F</v>
          </cell>
          <cell r="L70" t="str">
            <v>Int</v>
          </cell>
          <cell r="M70" t="str">
            <v>ESE</v>
          </cell>
          <cell r="N70" t="str">
            <v>Tot</v>
          </cell>
          <cell r="O70" t="str">
            <v>P/F</v>
          </cell>
          <cell r="P70"/>
          <cell r="Q70"/>
          <cell r="R70"/>
          <cell r="S70"/>
          <cell r="T70"/>
          <cell r="U70"/>
          <cell r="V70"/>
          <cell r="W70"/>
          <cell r="CZ70" t="str">
            <v>NA</v>
          </cell>
          <cell r="DA70" t="str">
            <v>NA</v>
          </cell>
          <cell r="DB70" t="str">
            <v>NA</v>
          </cell>
          <cell r="DC70" t="str">
            <v>NA</v>
          </cell>
          <cell r="DD70" t="str">
            <v>NA</v>
          </cell>
          <cell r="DE70" t="str">
            <v>NA</v>
          </cell>
          <cell r="DF70" t="str">
            <v>NA</v>
          </cell>
          <cell r="DG70" t="str">
            <v>NA</v>
          </cell>
          <cell r="DH70" t="str">
            <v>NA</v>
          </cell>
          <cell r="DI70" t="str">
            <v>NA</v>
          </cell>
          <cell r="DJ70" t="str">
            <v>NA</v>
          </cell>
          <cell r="DK70" t="str">
            <v>NA</v>
          </cell>
          <cell r="DL70" t="str">
            <v>NA</v>
          </cell>
          <cell r="DM70" t="str">
            <v>NA</v>
          </cell>
          <cell r="DN70" t="str">
            <v>NA</v>
          </cell>
          <cell r="DO70" t="str">
            <v>NA</v>
          </cell>
          <cell r="DP70" t="str">
            <v>NA</v>
          </cell>
          <cell r="DQ70" t="str">
            <v>NA</v>
          </cell>
          <cell r="DR70" t="str">
            <v>NA</v>
          </cell>
          <cell r="DS70" t="str">
            <v>NA</v>
          </cell>
          <cell r="DT70" t="str">
            <v>NA</v>
          </cell>
          <cell r="DU70" t="str">
            <v>NA</v>
          </cell>
          <cell r="DV70" t="str">
            <v>NA</v>
          </cell>
          <cell r="DW70" t="str">
            <v>NA</v>
          </cell>
          <cell r="DX70" t="str">
            <v>NA</v>
          </cell>
          <cell r="DY70" t="str">
            <v>NA</v>
          </cell>
          <cell r="DZ70" t="str">
            <v>NA</v>
          </cell>
          <cell r="EA70" t="str">
            <v>NA</v>
          </cell>
          <cell r="EB70" t="str">
            <v>NA</v>
          </cell>
          <cell r="EC70" t="str">
            <v>NA</v>
          </cell>
          <cell r="ED70" t="str">
            <v>NA</v>
          </cell>
          <cell r="EE70" t="str">
            <v>NA</v>
          </cell>
          <cell r="EF70" t="str">
            <v>NA</v>
          </cell>
          <cell r="EG70" t="str">
            <v>NA</v>
          </cell>
          <cell r="EH70" t="str">
            <v>NA</v>
          </cell>
        </row>
        <row r="71">
          <cell r="B71" t="str">
            <v>I120305</v>
          </cell>
          <cell r="C71" t="str">
            <v>Hima Hariharan</v>
          </cell>
          <cell r="D71" t="e">
            <v>#N/A</v>
          </cell>
          <cell r="E71" t="e">
            <v>#N/A</v>
          </cell>
          <cell r="F71" t="e">
            <v>#N/A</v>
          </cell>
          <cell r="G71" t="e">
            <v>#N/A</v>
          </cell>
          <cell r="H71" t="e">
            <v>#N/A</v>
          </cell>
          <cell r="I71" t="e">
            <v>#N/A</v>
          </cell>
          <cell r="J71" t="e">
            <v>#N/A</v>
          </cell>
          <cell r="K71" t="e">
            <v>#N/A</v>
          </cell>
          <cell r="L71">
            <v>20</v>
          </cell>
          <cell r="M71">
            <v>32</v>
          </cell>
          <cell r="N71">
            <v>52</v>
          </cell>
          <cell r="O71" t="str">
            <v>P</v>
          </cell>
          <cell r="CZ71" t="str">
            <v>NA</v>
          </cell>
          <cell r="DA71" t="str">
            <v>NA</v>
          </cell>
          <cell r="DB71" t="str">
            <v>NA</v>
          </cell>
          <cell r="DC71" t="str">
            <v>NA</v>
          </cell>
          <cell r="DD71" t="str">
            <v>NA</v>
          </cell>
          <cell r="DE71" t="str">
            <v>NA</v>
          </cell>
          <cell r="DF71" t="str">
            <v>NA</v>
          </cell>
          <cell r="DG71" t="str">
            <v>NA</v>
          </cell>
          <cell r="DH71" t="str">
            <v>NA</v>
          </cell>
          <cell r="DI71" t="str">
            <v>NA</v>
          </cell>
          <cell r="DJ71" t="str">
            <v>NA</v>
          </cell>
          <cell r="DK71" t="str">
            <v>NA</v>
          </cell>
          <cell r="DL71" t="str">
            <v>NA</v>
          </cell>
          <cell r="DM71" t="str">
            <v>NA</v>
          </cell>
          <cell r="DN71" t="str">
            <v>NA</v>
          </cell>
          <cell r="DO71" t="str">
            <v>NA</v>
          </cell>
          <cell r="DP71" t="str">
            <v>NA</v>
          </cell>
          <cell r="DQ71" t="str">
            <v>NA</v>
          </cell>
          <cell r="DR71" t="str">
            <v>NA</v>
          </cell>
          <cell r="DS71" t="str">
            <v>NA</v>
          </cell>
          <cell r="DT71" t="str">
            <v>NA</v>
          </cell>
          <cell r="DU71" t="str">
            <v>NA</v>
          </cell>
          <cell r="DV71" t="str">
            <v>NA</v>
          </cell>
          <cell r="DW71" t="str">
            <v>NA</v>
          </cell>
          <cell r="DX71" t="str">
            <v>NA</v>
          </cell>
          <cell r="DY71" t="str">
            <v>NA</v>
          </cell>
          <cell r="DZ71" t="str">
            <v>NA</v>
          </cell>
          <cell r="EA71" t="str">
            <v>NA</v>
          </cell>
          <cell r="EB71" t="str">
            <v>NA</v>
          </cell>
          <cell r="EC71" t="str">
            <v>NA</v>
          </cell>
          <cell r="ED71" t="str">
            <v>NA</v>
          </cell>
          <cell r="EE71" t="str">
            <v>NA</v>
          </cell>
          <cell r="EF71" t="str">
            <v>NA</v>
          </cell>
          <cell r="EG71" t="str">
            <v>NA</v>
          </cell>
          <cell r="EH71" t="str">
            <v>NA</v>
          </cell>
        </row>
        <row r="72">
          <cell r="B72" t="str">
            <v>I120307</v>
          </cell>
          <cell r="C72" t="str">
            <v>Lira Joice M</v>
          </cell>
          <cell r="D72" t="e">
            <v>#N/A</v>
          </cell>
          <cell r="E72" t="e">
            <v>#N/A</v>
          </cell>
          <cell r="F72" t="e">
            <v>#N/A</v>
          </cell>
          <cell r="G72" t="e">
            <v>#N/A</v>
          </cell>
          <cell r="H72">
            <v>20</v>
          </cell>
          <cell r="I72">
            <v>20</v>
          </cell>
          <cell r="J72">
            <v>40</v>
          </cell>
          <cell r="K72" t="str">
            <v>P</v>
          </cell>
          <cell r="L72">
            <v>17</v>
          </cell>
          <cell r="M72">
            <v>30</v>
          </cell>
          <cell r="N72">
            <v>47</v>
          </cell>
          <cell r="O72" t="str">
            <v>P</v>
          </cell>
          <cell r="CZ72" t="str">
            <v>NA</v>
          </cell>
          <cell r="DA72" t="str">
            <v>NA</v>
          </cell>
          <cell r="DB72" t="str">
            <v>NA</v>
          </cell>
          <cell r="DC72" t="str">
            <v>NA</v>
          </cell>
          <cell r="DD72" t="str">
            <v>NA</v>
          </cell>
          <cell r="DE72" t="str">
            <v>NA</v>
          </cell>
          <cell r="DF72" t="str">
            <v>NA</v>
          </cell>
          <cell r="DG72" t="str">
            <v>NA</v>
          </cell>
          <cell r="DH72" t="str">
            <v>NA</v>
          </cell>
          <cell r="DI72" t="str">
            <v>NA</v>
          </cell>
          <cell r="DJ72" t="str">
            <v>NA</v>
          </cell>
          <cell r="DK72" t="str">
            <v>NA</v>
          </cell>
          <cell r="DL72" t="str">
            <v>NA</v>
          </cell>
          <cell r="DM72" t="str">
            <v>NA</v>
          </cell>
          <cell r="DN72" t="str">
            <v>NA</v>
          </cell>
          <cell r="DO72" t="str">
            <v>NA</v>
          </cell>
          <cell r="DP72" t="str">
            <v>NA</v>
          </cell>
          <cell r="DQ72" t="str">
            <v>NA</v>
          </cell>
          <cell r="DR72" t="str">
            <v>NA</v>
          </cell>
          <cell r="DS72" t="str">
            <v>NA</v>
          </cell>
          <cell r="DT72" t="str">
            <v>NA</v>
          </cell>
          <cell r="DU72" t="str">
            <v>NA</v>
          </cell>
          <cell r="DV72" t="str">
            <v>NA</v>
          </cell>
          <cell r="DW72" t="str">
            <v>NA</v>
          </cell>
          <cell r="DX72" t="str">
            <v>NA</v>
          </cell>
          <cell r="DY72" t="str">
            <v>NA</v>
          </cell>
          <cell r="DZ72" t="str">
            <v>NA</v>
          </cell>
          <cell r="EA72" t="str">
            <v>NA</v>
          </cell>
          <cell r="EB72" t="str">
            <v>NA</v>
          </cell>
          <cell r="EC72" t="str">
            <v>NA</v>
          </cell>
          <cell r="ED72" t="str">
            <v>NA</v>
          </cell>
          <cell r="EE72" t="str">
            <v>NA</v>
          </cell>
          <cell r="EF72" t="str">
            <v>NA</v>
          </cell>
          <cell r="EG72" t="str">
            <v>NA</v>
          </cell>
          <cell r="EH72" t="str">
            <v>NA</v>
          </cell>
        </row>
        <row r="73">
          <cell r="B73" t="str">
            <v>I120309</v>
          </cell>
          <cell r="C73" t="str">
            <v>Maya Ram</v>
          </cell>
          <cell r="D73" t="e">
            <v>#N/A</v>
          </cell>
          <cell r="E73" t="e">
            <v>#N/A</v>
          </cell>
          <cell r="F73" t="e">
            <v>#N/A</v>
          </cell>
          <cell r="G73" t="e">
            <v>#N/A</v>
          </cell>
          <cell r="H73" t="e">
            <v>#N/A</v>
          </cell>
          <cell r="I73" t="e">
            <v>#N/A</v>
          </cell>
          <cell r="J73" t="e">
            <v>#N/A</v>
          </cell>
          <cell r="K73" t="e">
            <v>#N/A</v>
          </cell>
          <cell r="L73">
            <v>17</v>
          </cell>
          <cell r="M73">
            <v>34</v>
          </cell>
          <cell r="N73">
            <v>51</v>
          </cell>
          <cell r="O73" t="str">
            <v>P</v>
          </cell>
          <cell r="CZ73" t="str">
            <v>NA</v>
          </cell>
          <cell r="DA73" t="str">
            <v>NA</v>
          </cell>
          <cell r="DB73" t="str">
            <v>NA</v>
          </cell>
          <cell r="DC73" t="str">
            <v>NA</v>
          </cell>
          <cell r="DD73" t="str">
            <v>NA</v>
          </cell>
          <cell r="DE73" t="str">
            <v>NA</v>
          </cell>
          <cell r="DF73" t="str">
            <v>NA</v>
          </cell>
          <cell r="DG73" t="str">
            <v>NA</v>
          </cell>
          <cell r="DH73" t="str">
            <v>NA</v>
          </cell>
          <cell r="DI73" t="str">
            <v>NA</v>
          </cell>
          <cell r="DJ73" t="str">
            <v>NA</v>
          </cell>
          <cell r="DK73" t="str">
            <v>NA</v>
          </cell>
          <cell r="DL73" t="str">
            <v>NA</v>
          </cell>
          <cell r="DM73" t="str">
            <v>NA</v>
          </cell>
          <cell r="DN73" t="str">
            <v>NA</v>
          </cell>
          <cell r="DO73" t="str">
            <v>NA</v>
          </cell>
          <cell r="DP73" t="str">
            <v>NA</v>
          </cell>
          <cell r="DQ73" t="str">
            <v>NA</v>
          </cell>
          <cell r="DR73" t="str">
            <v>NA</v>
          </cell>
          <cell r="DS73" t="str">
            <v>NA</v>
          </cell>
          <cell r="DT73" t="str">
            <v>NA</v>
          </cell>
          <cell r="DU73" t="str">
            <v>NA</v>
          </cell>
          <cell r="DV73" t="str">
            <v>NA</v>
          </cell>
          <cell r="DW73" t="str">
            <v>NA</v>
          </cell>
          <cell r="DX73" t="str">
            <v>NA</v>
          </cell>
          <cell r="DY73" t="str">
            <v>NA</v>
          </cell>
          <cell r="DZ73" t="str">
            <v>NA</v>
          </cell>
          <cell r="EA73" t="str">
            <v>NA</v>
          </cell>
          <cell r="EB73" t="str">
            <v>NA</v>
          </cell>
          <cell r="EC73" t="str">
            <v>NA</v>
          </cell>
          <cell r="ED73" t="str">
            <v>NA</v>
          </cell>
          <cell r="EE73" t="str">
            <v>NA</v>
          </cell>
          <cell r="EF73" t="str">
            <v>NA</v>
          </cell>
          <cell r="EG73" t="str">
            <v>NA</v>
          </cell>
          <cell r="EH73" t="str">
            <v>NA</v>
          </cell>
        </row>
        <row r="74">
          <cell r="B74" t="str">
            <v>I120313</v>
          </cell>
          <cell r="C74" t="str">
            <v>Rahul P</v>
          </cell>
          <cell r="D74">
            <v>19</v>
          </cell>
          <cell r="E74">
            <v>21</v>
          </cell>
          <cell r="F74">
            <v>40</v>
          </cell>
          <cell r="G74" t="str">
            <v>P</v>
          </cell>
          <cell r="H74" t="e">
            <v>#N/A</v>
          </cell>
          <cell r="I74" t="e">
            <v>#N/A</v>
          </cell>
          <cell r="J74" t="e">
            <v>#N/A</v>
          </cell>
          <cell r="K74" t="e">
            <v>#N/A</v>
          </cell>
          <cell r="L74">
            <v>19</v>
          </cell>
          <cell r="M74">
            <v>36</v>
          </cell>
          <cell r="N74">
            <v>55</v>
          </cell>
          <cell r="O74" t="str">
            <v>P</v>
          </cell>
          <cell r="CZ74" t="str">
            <v>NA</v>
          </cell>
          <cell r="DA74" t="str">
            <v>NA</v>
          </cell>
          <cell r="DB74" t="str">
            <v>NA</v>
          </cell>
          <cell r="DC74" t="str">
            <v>NA</v>
          </cell>
          <cell r="DD74" t="str">
            <v>NA</v>
          </cell>
          <cell r="DE74" t="str">
            <v>NA</v>
          </cell>
          <cell r="DF74" t="str">
            <v>NA</v>
          </cell>
          <cell r="DG74" t="str">
            <v>NA</v>
          </cell>
          <cell r="DH74" t="str">
            <v>NA</v>
          </cell>
          <cell r="DI74" t="str">
            <v>NA</v>
          </cell>
          <cell r="DJ74" t="str">
            <v>NA</v>
          </cell>
          <cell r="DK74" t="str">
            <v>NA</v>
          </cell>
          <cell r="DL74" t="str">
            <v>NA</v>
          </cell>
          <cell r="DM74" t="str">
            <v>NA</v>
          </cell>
          <cell r="DN74" t="str">
            <v>NA</v>
          </cell>
          <cell r="DO74" t="str">
            <v>NA</v>
          </cell>
          <cell r="DP74" t="str">
            <v>NA</v>
          </cell>
          <cell r="DQ74" t="str">
            <v>NA</v>
          </cell>
          <cell r="DR74" t="str">
            <v>NA</v>
          </cell>
          <cell r="DS74" t="str">
            <v>NA</v>
          </cell>
          <cell r="DT74" t="str">
            <v>NA</v>
          </cell>
          <cell r="DU74" t="str">
            <v>NA</v>
          </cell>
          <cell r="DV74" t="str">
            <v>NA</v>
          </cell>
          <cell r="DW74" t="str">
            <v>NA</v>
          </cell>
          <cell r="DX74" t="str">
            <v>NA</v>
          </cell>
          <cell r="DY74" t="str">
            <v>NA</v>
          </cell>
          <cell r="DZ74" t="str">
            <v>NA</v>
          </cell>
          <cell r="EA74" t="str">
            <v>NA</v>
          </cell>
          <cell r="EB74" t="str">
            <v>NA</v>
          </cell>
          <cell r="EC74" t="str">
            <v>NA</v>
          </cell>
          <cell r="ED74" t="str">
            <v>NA</v>
          </cell>
          <cell r="EE74" t="str">
            <v>NA</v>
          </cell>
          <cell r="EF74" t="str">
            <v>NA</v>
          </cell>
          <cell r="EG74" t="str">
            <v>NA</v>
          </cell>
          <cell r="EH74" t="str">
            <v>NA</v>
          </cell>
        </row>
        <row r="75">
          <cell r="B75" t="str">
            <v>I120316</v>
          </cell>
          <cell r="C75" t="str">
            <v>Sumathra R</v>
          </cell>
          <cell r="D75">
            <v>16</v>
          </cell>
          <cell r="E75">
            <v>13</v>
          </cell>
          <cell r="F75">
            <v>29</v>
          </cell>
          <cell r="G75" t="str">
            <v>F</v>
          </cell>
          <cell r="H75" t="e">
            <v>#N/A</v>
          </cell>
          <cell r="I75" t="e">
            <v>#N/A</v>
          </cell>
          <cell r="J75" t="e">
            <v>#N/A</v>
          </cell>
          <cell r="K75" t="e">
            <v>#N/A</v>
          </cell>
          <cell r="L75" t="e">
            <v>#N/A</v>
          </cell>
          <cell r="M75" t="e">
            <v>#N/A</v>
          </cell>
          <cell r="N75" t="e">
            <v>#N/A</v>
          </cell>
          <cell r="O75" t="e">
            <v>#N/A</v>
          </cell>
          <cell r="CZ75" t="str">
            <v>NA</v>
          </cell>
          <cell r="DA75" t="str">
            <v>NA</v>
          </cell>
          <cell r="DB75" t="str">
            <v>NA</v>
          </cell>
          <cell r="DC75" t="str">
            <v>NA</v>
          </cell>
          <cell r="DD75" t="str">
            <v>NA</v>
          </cell>
          <cell r="DE75" t="str">
            <v>NA</v>
          </cell>
          <cell r="DF75" t="str">
            <v>NA</v>
          </cell>
          <cell r="DG75" t="str">
            <v>NA</v>
          </cell>
          <cell r="DH75" t="str">
            <v>NA</v>
          </cell>
          <cell r="DI75" t="str">
            <v>NA</v>
          </cell>
          <cell r="DJ75" t="str">
            <v>NA</v>
          </cell>
          <cell r="DK75" t="str">
            <v>NA</v>
          </cell>
          <cell r="DL75" t="str">
            <v>NA</v>
          </cell>
          <cell r="DM75" t="str">
            <v>NA</v>
          </cell>
          <cell r="DN75" t="str">
            <v>NA</v>
          </cell>
          <cell r="DO75" t="str">
            <v>NA</v>
          </cell>
          <cell r="DP75" t="str">
            <v>NA</v>
          </cell>
          <cell r="DQ75" t="str">
            <v>NA</v>
          </cell>
          <cell r="DR75" t="str">
            <v>NA</v>
          </cell>
          <cell r="DS75" t="str">
            <v>NA</v>
          </cell>
          <cell r="DT75" t="str">
            <v>NA</v>
          </cell>
          <cell r="DU75" t="str">
            <v>NA</v>
          </cell>
          <cell r="DV75" t="str">
            <v>NA</v>
          </cell>
          <cell r="DW75" t="str">
            <v>NA</v>
          </cell>
          <cell r="DX75" t="str">
            <v>NA</v>
          </cell>
          <cell r="DY75" t="str">
            <v>NA</v>
          </cell>
          <cell r="DZ75" t="str">
            <v>NA</v>
          </cell>
          <cell r="EA75" t="str">
            <v>NA</v>
          </cell>
          <cell r="EB75" t="str">
            <v>NA</v>
          </cell>
          <cell r="EC75" t="str">
            <v>NA</v>
          </cell>
          <cell r="ED75" t="str">
            <v>NA</v>
          </cell>
          <cell r="EE75" t="str">
            <v>NA</v>
          </cell>
          <cell r="EF75" t="str">
            <v>NA</v>
          </cell>
          <cell r="EG75" t="str">
            <v>NA</v>
          </cell>
          <cell r="EH75" t="str">
            <v>NA</v>
          </cell>
        </row>
        <row r="76">
          <cell r="CZ76" t="str">
            <v>NA</v>
          </cell>
          <cell r="DA76" t="str">
            <v>NA</v>
          </cell>
          <cell r="DB76" t="str">
            <v>NA</v>
          </cell>
          <cell r="DC76" t="str">
            <v>NA</v>
          </cell>
          <cell r="DD76" t="str">
            <v>NA</v>
          </cell>
          <cell r="DE76" t="str">
            <v>NA</v>
          </cell>
          <cell r="DF76" t="str">
            <v>NA</v>
          </cell>
          <cell r="DG76" t="str">
            <v>NA</v>
          </cell>
          <cell r="DH76" t="str">
            <v>NA</v>
          </cell>
          <cell r="DI76" t="str">
            <v>NA</v>
          </cell>
          <cell r="DJ76" t="str">
            <v>NA</v>
          </cell>
          <cell r="DK76" t="str">
            <v>NA</v>
          </cell>
          <cell r="DL76" t="str">
            <v>NA</v>
          </cell>
          <cell r="DM76" t="str">
            <v>NA</v>
          </cell>
          <cell r="DN76" t="str">
            <v>NA</v>
          </cell>
          <cell r="DO76" t="str">
            <v>NA</v>
          </cell>
          <cell r="DP76" t="str">
            <v>NA</v>
          </cell>
          <cell r="DQ76" t="str">
            <v>NA</v>
          </cell>
          <cell r="DR76" t="str">
            <v>NA</v>
          </cell>
          <cell r="DS76" t="str">
            <v>NA</v>
          </cell>
          <cell r="DT76" t="str">
            <v>NA</v>
          </cell>
          <cell r="DU76" t="str">
            <v>NA</v>
          </cell>
          <cell r="DV76" t="str">
            <v>NA</v>
          </cell>
          <cell r="DW76" t="str">
            <v>NA</v>
          </cell>
          <cell r="DX76" t="str">
            <v>NA</v>
          </cell>
          <cell r="DY76" t="str">
            <v>NA</v>
          </cell>
          <cell r="DZ76" t="str">
            <v>NA</v>
          </cell>
          <cell r="EA76" t="str">
            <v>NA</v>
          </cell>
          <cell r="EB76" t="str">
            <v>NA</v>
          </cell>
          <cell r="EC76" t="str">
            <v>NA</v>
          </cell>
          <cell r="ED76" t="str">
            <v>NA</v>
          </cell>
          <cell r="EE76" t="str">
            <v>NA</v>
          </cell>
          <cell r="EF76" t="str">
            <v>NA</v>
          </cell>
          <cell r="EG76" t="str">
            <v>NA</v>
          </cell>
          <cell r="EH76" t="str">
            <v>NA</v>
          </cell>
        </row>
        <row r="77">
          <cell r="B77"/>
          <cell r="C77"/>
          <cell r="D77"/>
          <cell r="E77"/>
          <cell r="F77"/>
          <cell r="G77"/>
          <cell r="H77"/>
          <cell r="I77"/>
          <cell r="J77"/>
          <cell r="K77"/>
          <cell r="L77"/>
          <cell r="M77"/>
          <cell r="N77"/>
          <cell r="O77"/>
          <cell r="CZ77" t="str">
            <v>NA</v>
          </cell>
          <cell r="DA77" t="str">
            <v>NA</v>
          </cell>
          <cell r="DB77" t="str">
            <v>NA</v>
          </cell>
          <cell r="DC77" t="str">
            <v>NA</v>
          </cell>
          <cell r="DD77" t="str">
            <v>NA</v>
          </cell>
          <cell r="DE77" t="str">
            <v>NA</v>
          </cell>
          <cell r="DF77" t="str">
            <v>NA</v>
          </cell>
          <cell r="DG77" t="str">
            <v>NA</v>
          </cell>
          <cell r="DH77" t="str">
            <v>NA</v>
          </cell>
          <cell r="DI77" t="str">
            <v>NA</v>
          </cell>
          <cell r="DJ77" t="str">
            <v>NA</v>
          </cell>
          <cell r="DK77" t="str">
            <v>NA</v>
          </cell>
          <cell r="DL77" t="str">
            <v>NA</v>
          </cell>
          <cell r="DM77" t="str">
            <v>NA</v>
          </cell>
          <cell r="DN77" t="str">
            <v>NA</v>
          </cell>
          <cell r="DO77" t="str">
            <v>NA</v>
          </cell>
          <cell r="DP77" t="str">
            <v>NA</v>
          </cell>
          <cell r="DQ77" t="str">
            <v>NA</v>
          </cell>
          <cell r="DR77" t="str">
            <v>NA</v>
          </cell>
          <cell r="DS77" t="str">
            <v>NA</v>
          </cell>
          <cell r="DT77" t="str">
            <v>NA</v>
          </cell>
          <cell r="DU77" t="str">
            <v>NA</v>
          </cell>
          <cell r="DV77" t="str">
            <v>NA</v>
          </cell>
          <cell r="DW77" t="str">
            <v>NA</v>
          </cell>
          <cell r="DX77" t="str">
            <v>NA</v>
          </cell>
          <cell r="DY77" t="str">
            <v>NA</v>
          </cell>
          <cell r="DZ77" t="str">
            <v>NA</v>
          </cell>
          <cell r="EA77" t="str">
            <v>NA</v>
          </cell>
          <cell r="EB77" t="str">
            <v>NA</v>
          </cell>
          <cell r="EC77" t="str">
            <v>NA</v>
          </cell>
          <cell r="ED77" t="str">
            <v>NA</v>
          </cell>
          <cell r="EE77" t="str">
            <v>NA</v>
          </cell>
          <cell r="EF77" t="str">
            <v>NA</v>
          </cell>
          <cell r="EG77" t="str">
            <v>NA</v>
          </cell>
          <cell r="EH77" t="str">
            <v>NA</v>
          </cell>
        </row>
        <row r="78">
          <cell r="B78"/>
          <cell r="C78"/>
          <cell r="D78"/>
          <cell r="E78"/>
          <cell r="F78"/>
          <cell r="G78"/>
          <cell r="H78"/>
          <cell r="I78"/>
          <cell r="J78"/>
          <cell r="K78"/>
          <cell r="L78"/>
          <cell r="M78"/>
          <cell r="N78"/>
          <cell r="O78"/>
          <cell r="CZ78" t="str">
            <v>NA</v>
          </cell>
          <cell r="DA78" t="str">
            <v>NA</v>
          </cell>
          <cell r="DB78" t="str">
            <v>NA</v>
          </cell>
          <cell r="DC78" t="str">
            <v>NA</v>
          </cell>
          <cell r="DD78" t="str">
            <v>NA</v>
          </cell>
          <cell r="DE78" t="str">
            <v>NA</v>
          </cell>
          <cell r="DF78" t="str">
            <v>NA</v>
          </cell>
          <cell r="DG78" t="str">
            <v>NA</v>
          </cell>
          <cell r="DH78" t="str">
            <v>NA</v>
          </cell>
          <cell r="DI78" t="str">
            <v>NA</v>
          </cell>
          <cell r="DJ78" t="str">
            <v>NA</v>
          </cell>
          <cell r="DK78" t="str">
            <v>NA</v>
          </cell>
          <cell r="DL78" t="str">
            <v>NA</v>
          </cell>
          <cell r="DM78" t="str">
            <v>NA</v>
          </cell>
          <cell r="DN78" t="str">
            <v>NA</v>
          </cell>
          <cell r="DO78" t="str">
            <v>NA</v>
          </cell>
          <cell r="DP78" t="str">
            <v>NA</v>
          </cell>
          <cell r="DQ78" t="str">
            <v>NA</v>
          </cell>
          <cell r="DR78" t="str">
            <v>NA</v>
          </cell>
          <cell r="DS78" t="str">
            <v>NA</v>
          </cell>
          <cell r="DT78" t="str">
            <v>NA</v>
          </cell>
          <cell r="DU78" t="str">
            <v>NA</v>
          </cell>
          <cell r="DV78" t="str">
            <v>NA</v>
          </cell>
          <cell r="DW78" t="str">
            <v>NA</v>
          </cell>
          <cell r="DX78" t="str">
            <v>NA</v>
          </cell>
          <cell r="DY78" t="str">
            <v>NA</v>
          </cell>
          <cell r="DZ78" t="str">
            <v>NA</v>
          </cell>
          <cell r="EA78" t="str">
            <v>NA</v>
          </cell>
          <cell r="EB78" t="str">
            <v>NA</v>
          </cell>
          <cell r="EC78" t="str">
            <v>NA</v>
          </cell>
          <cell r="ED78" t="str">
            <v>NA</v>
          </cell>
          <cell r="EE78" t="str">
            <v>NA</v>
          </cell>
          <cell r="EF78" t="str">
            <v>NA</v>
          </cell>
          <cell r="EG78" t="str">
            <v>NA</v>
          </cell>
          <cell r="EH78" t="str">
            <v>NA</v>
          </cell>
        </row>
        <row r="79">
          <cell r="B79"/>
          <cell r="C79"/>
          <cell r="D79" t="str">
            <v>LIF051</v>
          </cell>
          <cell r="E79"/>
          <cell r="F79"/>
          <cell r="G79"/>
          <cell r="H79" t="str">
            <v>LIF052</v>
          </cell>
          <cell r="I79"/>
          <cell r="J79"/>
          <cell r="K79"/>
          <cell r="L79" t="str">
            <v>LIF053</v>
          </cell>
          <cell r="M79"/>
          <cell r="N79"/>
          <cell r="O79"/>
          <cell r="P79" t="str">
            <v>LIF054</v>
          </cell>
          <cell r="Q79"/>
          <cell r="R79"/>
          <cell r="S79"/>
          <cell r="T79" t="str">
            <v>LIF055</v>
          </cell>
          <cell r="U79"/>
          <cell r="V79"/>
          <cell r="W79"/>
          <cell r="X79" t="str">
            <v>LIF056</v>
          </cell>
          <cell r="Y79"/>
          <cell r="Z79"/>
          <cell r="AA79"/>
          <cell r="AB79" t="str">
            <v>LIFE04</v>
          </cell>
          <cell r="AC79"/>
          <cell r="AD79"/>
          <cell r="AE79"/>
          <cell r="AF79" t="str">
            <v>HN101</v>
          </cell>
          <cell r="AG79"/>
          <cell r="AH79"/>
          <cell r="AI79"/>
          <cell r="AJ79" t="str">
            <v>LIF031</v>
          </cell>
          <cell r="AK79"/>
          <cell r="AL79"/>
          <cell r="AM79"/>
          <cell r="AN79" t="str">
            <v>MAT011</v>
          </cell>
          <cell r="AO79"/>
          <cell r="AP79"/>
          <cell r="AQ79"/>
          <cell r="AR79" t="str">
            <v>MAT031</v>
          </cell>
          <cell r="AS79"/>
          <cell r="AT79"/>
          <cell r="AU79"/>
          <cell r="CZ79" t="str">
            <v>NA</v>
          </cell>
          <cell r="DA79" t="str">
            <v>NA</v>
          </cell>
          <cell r="DB79" t="str">
            <v>NA</v>
          </cell>
          <cell r="DC79" t="str">
            <v>NA</v>
          </cell>
          <cell r="DD79" t="str">
            <v>NA</v>
          </cell>
          <cell r="DE79" t="str">
            <v>NA</v>
          </cell>
          <cell r="DF79" t="str">
            <v>NA</v>
          </cell>
          <cell r="DG79" t="str">
            <v>NA</v>
          </cell>
          <cell r="DH79" t="str">
            <v>NA</v>
          </cell>
          <cell r="DI79" t="str">
            <v>NA</v>
          </cell>
          <cell r="DJ79" t="str">
            <v>NA</v>
          </cell>
          <cell r="DK79" t="str">
            <v>NA</v>
          </cell>
          <cell r="DL79" t="str">
            <v>NA</v>
          </cell>
          <cell r="DM79" t="str">
            <v>NA</v>
          </cell>
          <cell r="DN79" t="str">
            <v>NA</v>
          </cell>
          <cell r="DO79" t="str">
            <v>NA</v>
          </cell>
          <cell r="DP79" t="str">
            <v>NA</v>
          </cell>
          <cell r="DQ79" t="str">
            <v>NA</v>
          </cell>
          <cell r="DR79" t="str">
            <v>NA</v>
          </cell>
          <cell r="DS79" t="str">
            <v>NA</v>
          </cell>
          <cell r="DT79" t="str">
            <v>NA</v>
          </cell>
          <cell r="DU79" t="str">
            <v>NA</v>
          </cell>
          <cell r="DV79" t="str">
            <v>NA</v>
          </cell>
          <cell r="DW79" t="str">
            <v>NA</v>
          </cell>
          <cell r="DX79" t="str">
            <v>NA</v>
          </cell>
          <cell r="DY79" t="str">
            <v>NA</v>
          </cell>
          <cell r="DZ79" t="str">
            <v>NA</v>
          </cell>
          <cell r="EA79" t="str">
            <v>NA</v>
          </cell>
          <cell r="EB79" t="str">
            <v>NA</v>
          </cell>
          <cell r="EC79" t="str">
            <v>NA</v>
          </cell>
          <cell r="ED79" t="str">
            <v>NA</v>
          </cell>
          <cell r="EE79" t="str">
            <v>NA</v>
          </cell>
          <cell r="EF79" t="str">
            <v>NA</v>
          </cell>
          <cell r="EG79" t="str">
            <v>NA</v>
          </cell>
          <cell r="EH79" t="str">
            <v>NA</v>
          </cell>
        </row>
        <row r="80">
          <cell r="B80"/>
          <cell r="C80"/>
          <cell r="D80" t="str">
            <v>Cell Biology</v>
          </cell>
          <cell r="E80"/>
          <cell r="F80"/>
          <cell r="G80"/>
          <cell r="H80" t="str">
            <v>Genetics</v>
          </cell>
          <cell r="I80"/>
          <cell r="J80"/>
          <cell r="K80"/>
          <cell r="L80" t="str">
            <v>Microbiology</v>
          </cell>
          <cell r="M80"/>
          <cell r="N80"/>
          <cell r="O80"/>
          <cell r="P80" t="str">
            <v>Biochemistry-I</v>
          </cell>
          <cell r="Q80"/>
          <cell r="R80"/>
          <cell r="S80"/>
          <cell r="T80" t="str">
            <v>Microbiology Lab</v>
          </cell>
          <cell r="U80"/>
          <cell r="V80"/>
          <cell r="W80"/>
          <cell r="X80" t="str">
            <v>Biochemistry-I Lab</v>
          </cell>
          <cell r="Y80"/>
          <cell r="Z80"/>
          <cell r="AA80"/>
          <cell r="AB80" t="str">
            <v>Chemical Crop Protection and BioEngineering</v>
          </cell>
          <cell r="AC80"/>
          <cell r="AD80"/>
          <cell r="AE80"/>
          <cell r="AF80" t="str">
            <v>Basic Hindi Level -I</v>
          </cell>
          <cell r="AG80"/>
          <cell r="AH80"/>
          <cell r="AI80"/>
          <cell r="AJ80" t="str">
            <v>Biology III</v>
          </cell>
          <cell r="AK80"/>
          <cell r="AL80"/>
          <cell r="AM80"/>
          <cell r="AN80" t="str">
            <v>Mathematics - I</v>
          </cell>
          <cell r="AO80"/>
          <cell r="AP80"/>
          <cell r="AQ80"/>
          <cell r="AR80" t="str">
            <v>Mathematics III</v>
          </cell>
          <cell r="AS80"/>
          <cell r="AT80"/>
          <cell r="AU80"/>
          <cell r="CZ80" t="str">
            <v>NA</v>
          </cell>
          <cell r="DA80" t="str">
            <v>NA</v>
          </cell>
          <cell r="DB80" t="str">
            <v>NA</v>
          </cell>
          <cell r="DC80" t="str">
            <v>NA</v>
          </cell>
          <cell r="DD80" t="str">
            <v>NA</v>
          </cell>
          <cell r="DE80" t="str">
            <v>NA</v>
          </cell>
          <cell r="DF80" t="str">
            <v>NA</v>
          </cell>
          <cell r="DG80" t="str">
            <v>NA</v>
          </cell>
          <cell r="DH80" t="str">
            <v>NA</v>
          </cell>
          <cell r="DI80" t="str">
            <v>NA</v>
          </cell>
          <cell r="DJ80" t="str">
            <v>NA</v>
          </cell>
          <cell r="DK80" t="str">
            <v>NA</v>
          </cell>
          <cell r="DL80" t="str">
            <v>NA</v>
          </cell>
          <cell r="DM80" t="str">
            <v>NA</v>
          </cell>
          <cell r="DN80" t="str">
            <v>NA</v>
          </cell>
          <cell r="DO80" t="str">
            <v>NA</v>
          </cell>
          <cell r="DP80" t="str">
            <v>NA</v>
          </cell>
          <cell r="DQ80" t="str">
            <v>NA</v>
          </cell>
          <cell r="DR80" t="str">
            <v>NA</v>
          </cell>
          <cell r="DS80" t="str">
            <v>NA</v>
          </cell>
          <cell r="DT80" t="str">
            <v>NA</v>
          </cell>
          <cell r="DU80" t="str">
            <v>NA</v>
          </cell>
          <cell r="DV80" t="str">
            <v>NA</v>
          </cell>
          <cell r="DW80" t="str">
            <v>NA</v>
          </cell>
          <cell r="DX80" t="str">
            <v>NA</v>
          </cell>
          <cell r="DY80" t="str">
            <v>NA</v>
          </cell>
          <cell r="DZ80" t="str">
            <v>NA</v>
          </cell>
          <cell r="EA80" t="str">
            <v>NA</v>
          </cell>
          <cell r="EB80" t="str">
            <v>NA</v>
          </cell>
          <cell r="EC80" t="str">
            <v>NA</v>
          </cell>
          <cell r="ED80" t="str">
            <v>NA</v>
          </cell>
          <cell r="EE80" t="str">
            <v>NA</v>
          </cell>
          <cell r="EF80" t="str">
            <v>NA</v>
          </cell>
          <cell r="EG80" t="str">
            <v>NA</v>
          </cell>
          <cell r="EH80" t="str">
            <v>NA</v>
          </cell>
        </row>
        <row r="81">
          <cell r="B81" t="str">
            <v>Reg. No.</v>
          </cell>
          <cell r="C81" t="str">
            <v>Name</v>
          </cell>
          <cell r="D81" t="str">
            <v>Int</v>
          </cell>
          <cell r="E81" t="str">
            <v>ESE</v>
          </cell>
          <cell r="F81" t="str">
            <v>Tot</v>
          </cell>
          <cell r="G81" t="str">
            <v>P/F</v>
          </cell>
          <cell r="H81" t="str">
            <v>Int</v>
          </cell>
          <cell r="I81" t="str">
            <v>ESE</v>
          </cell>
          <cell r="J81" t="str">
            <v>Tot</v>
          </cell>
          <cell r="K81" t="str">
            <v>P/F</v>
          </cell>
          <cell r="L81" t="str">
            <v>Int</v>
          </cell>
          <cell r="M81" t="str">
            <v>ESE</v>
          </cell>
          <cell r="N81" t="str">
            <v>Tot</v>
          </cell>
          <cell r="O81" t="str">
            <v>P/F</v>
          </cell>
          <cell r="P81" t="str">
            <v>Int</v>
          </cell>
          <cell r="Q81" t="str">
            <v>ESE</v>
          </cell>
          <cell r="R81" t="str">
            <v>Tot</v>
          </cell>
          <cell r="S81" t="str">
            <v>P/F</v>
          </cell>
          <cell r="T81" t="str">
            <v>Int</v>
          </cell>
          <cell r="U81" t="str">
            <v>ESE</v>
          </cell>
          <cell r="V81" t="str">
            <v>Tot</v>
          </cell>
          <cell r="W81" t="str">
            <v>P/F</v>
          </cell>
          <cell r="X81" t="str">
            <v>Int</v>
          </cell>
          <cell r="Y81" t="str">
            <v>ESE</v>
          </cell>
          <cell r="Z81" t="str">
            <v>Tot</v>
          </cell>
          <cell r="AA81" t="str">
            <v>P/F</v>
          </cell>
          <cell r="AB81" t="str">
            <v>Int</v>
          </cell>
          <cell r="AC81" t="str">
            <v>ESE</v>
          </cell>
          <cell r="AD81" t="str">
            <v>Tot</v>
          </cell>
          <cell r="AE81" t="str">
            <v>P/F</v>
          </cell>
          <cell r="AF81" t="str">
            <v>Int</v>
          </cell>
          <cell r="AG81" t="str">
            <v>ESE</v>
          </cell>
          <cell r="AH81" t="str">
            <v>Tot</v>
          </cell>
          <cell r="AI81" t="str">
            <v>P/F</v>
          </cell>
          <cell r="AJ81" t="str">
            <v>Int</v>
          </cell>
          <cell r="AK81" t="str">
            <v>ESE</v>
          </cell>
          <cell r="AL81" t="str">
            <v>Tot</v>
          </cell>
          <cell r="AM81" t="str">
            <v>P/F</v>
          </cell>
          <cell r="AN81" t="str">
            <v>Int</v>
          </cell>
          <cell r="AO81" t="str">
            <v>ESE</v>
          </cell>
          <cell r="AP81" t="str">
            <v>Tot</v>
          </cell>
          <cell r="AQ81" t="str">
            <v>P/F</v>
          </cell>
          <cell r="AR81" t="str">
            <v>Int</v>
          </cell>
          <cell r="AS81" t="str">
            <v>ESE</v>
          </cell>
          <cell r="AT81" t="str">
            <v>Tot</v>
          </cell>
          <cell r="AU81" t="str">
            <v>P/F</v>
          </cell>
          <cell r="CZ81" t="str">
            <v>NA</v>
          </cell>
          <cell r="DA81" t="str">
            <v>NA</v>
          </cell>
          <cell r="DB81" t="str">
            <v>NA</v>
          </cell>
          <cell r="DC81" t="str">
            <v>NA</v>
          </cell>
          <cell r="DD81" t="str">
            <v>NA</v>
          </cell>
          <cell r="DE81" t="str">
            <v>NA</v>
          </cell>
          <cell r="DF81" t="str">
            <v>NA</v>
          </cell>
          <cell r="DG81" t="str">
            <v>NA</v>
          </cell>
          <cell r="DH81" t="str">
            <v>NA</v>
          </cell>
          <cell r="DI81" t="str">
            <v>NA</v>
          </cell>
          <cell r="DJ81" t="str">
            <v>NA</v>
          </cell>
          <cell r="DK81" t="str">
            <v>NA</v>
          </cell>
          <cell r="DL81" t="str">
            <v>NA</v>
          </cell>
          <cell r="DM81" t="str">
            <v>NA</v>
          </cell>
          <cell r="DN81" t="str">
            <v>NA</v>
          </cell>
          <cell r="DO81" t="str">
            <v>NA</v>
          </cell>
          <cell r="DP81" t="str">
            <v>NA</v>
          </cell>
          <cell r="DQ81" t="str">
            <v>NA</v>
          </cell>
          <cell r="DR81" t="str">
            <v>NA</v>
          </cell>
          <cell r="DS81" t="str">
            <v>NA</v>
          </cell>
          <cell r="DT81" t="str">
            <v>NA</v>
          </cell>
          <cell r="DU81" t="str">
            <v>NA</v>
          </cell>
          <cell r="DV81" t="str">
            <v>NA</v>
          </cell>
          <cell r="DW81" t="str">
            <v>NA</v>
          </cell>
          <cell r="DX81" t="str">
            <v>NA</v>
          </cell>
          <cell r="DY81" t="str">
            <v>NA</v>
          </cell>
          <cell r="DZ81" t="str">
            <v>NA</v>
          </cell>
          <cell r="EA81" t="str">
            <v>NA</v>
          </cell>
          <cell r="EB81" t="str">
            <v>NA</v>
          </cell>
          <cell r="EC81" t="str">
            <v>NA</v>
          </cell>
          <cell r="ED81" t="str">
            <v>NA</v>
          </cell>
          <cell r="EE81" t="str">
            <v>NA</v>
          </cell>
          <cell r="EF81" t="str">
            <v>NA</v>
          </cell>
          <cell r="EG81" t="str">
            <v>NA</v>
          </cell>
          <cell r="EH81" t="str">
            <v>NA</v>
          </cell>
        </row>
        <row r="82">
          <cell r="B82" t="str">
            <v>I130227</v>
          </cell>
          <cell r="C82" t="str">
            <v>Vengateswari T</v>
          </cell>
          <cell r="D82" t="e">
            <v>#N/A</v>
          </cell>
          <cell r="E82" t="e">
            <v>#N/A</v>
          </cell>
          <cell r="F82" t="e">
            <v>#N/A</v>
          </cell>
          <cell r="G82" t="e">
            <v>#N/A</v>
          </cell>
          <cell r="H82">
            <v>17</v>
          </cell>
          <cell r="I82">
            <v>23</v>
          </cell>
          <cell r="J82">
            <v>40</v>
          </cell>
          <cell r="K82" t="str">
            <v>P</v>
          </cell>
          <cell r="L82">
            <v>16</v>
          </cell>
          <cell r="M82">
            <v>19</v>
          </cell>
          <cell r="N82">
            <v>35</v>
          </cell>
          <cell r="O82" t="str">
            <v>F</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cell r="AG82" t="e">
            <v>#N/A</v>
          </cell>
          <cell r="AH82" t="e">
            <v>#N/A</v>
          </cell>
          <cell r="AI82" t="e">
            <v>#N/A</v>
          </cell>
          <cell r="AJ82" t="e">
            <v>#N/A</v>
          </cell>
          <cell r="AK82" t="e">
            <v>#N/A</v>
          </cell>
          <cell r="AL82" t="e">
            <v>#N/A</v>
          </cell>
          <cell r="AM82" t="e">
            <v>#N/A</v>
          </cell>
          <cell r="AN82">
            <v>21</v>
          </cell>
          <cell r="AO82">
            <v>5</v>
          </cell>
          <cell r="AP82">
            <v>26</v>
          </cell>
          <cell r="AQ82" t="str">
            <v>F</v>
          </cell>
          <cell r="AR82" t="e">
            <v>#N/A</v>
          </cell>
          <cell r="AS82" t="e">
            <v>#N/A</v>
          </cell>
          <cell r="AT82" t="e">
            <v>#N/A</v>
          </cell>
          <cell r="AU82" t="e">
            <v>#N/A</v>
          </cell>
          <cell r="CZ82" t="str">
            <v>NA</v>
          </cell>
          <cell r="DA82" t="str">
            <v>NA</v>
          </cell>
          <cell r="DB82" t="str">
            <v>NA</v>
          </cell>
          <cell r="DC82" t="str">
            <v>NA</v>
          </cell>
          <cell r="DD82" t="str">
            <v>NA</v>
          </cell>
          <cell r="DE82" t="str">
            <v>NA</v>
          </cell>
          <cell r="DF82" t="str">
            <v>NA</v>
          </cell>
          <cell r="DG82" t="str">
            <v>NA</v>
          </cell>
          <cell r="DH82" t="str">
            <v>NA</v>
          </cell>
          <cell r="DI82" t="str">
            <v>NA</v>
          </cell>
          <cell r="DJ82" t="str">
            <v>NA</v>
          </cell>
          <cell r="DK82" t="str">
            <v>NA</v>
          </cell>
          <cell r="DL82" t="str">
            <v>NA</v>
          </cell>
          <cell r="DM82" t="str">
            <v>NA</v>
          </cell>
          <cell r="DN82" t="str">
            <v>NA</v>
          </cell>
          <cell r="DO82" t="str">
            <v>NA</v>
          </cell>
          <cell r="DP82" t="str">
            <v>NA</v>
          </cell>
          <cell r="DQ82" t="str">
            <v>NA</v>
          </cell>
          <cell r="DR82" t="str">
            <v>NA</v>
          </cell>
          <cell r="DS82" t="str">
            <v>NA</v>
          </cell>
          <cell r="DT82" t="str">
            <v>NA</v>
          </cell>
          <cell r="DU82" t="str">
            <v>NA</v>
          </cell>
          <cell r="DV82" t="str">
            <v>NA</v>
          </cell>
          <cell r="DW82" t="str">
            <v>NA</v>
          </cell>
          <cell r="DX82" t="str">
            <v>NA</v>
          </cell>
          <cell r="DY82" t="str">
            <v>NA</v>
          </cell>
          <cell r="DZ82" t="str">
            <v>NA</v>
          </cell>
          <cell r="EA82" t="str">
            <v>NA</v>
          </cell>
          <cell r="EB82" t="str">
            <v>NA</v>
          </cell>
          <cell r="EC82" t="str">
            <v>NA</v>
          </cell>
          <cell r="ED82" t="str">
            <v>NA</v>
          </cell>
          <cell r="EE82" t="str">
            <v>NA</v>
          </cell>
          <cell r="EF82" t="str">
            <v>NA</v>
          </cell>
          <cell r="EG82" t="str">
            <v>NA</v>
          </cell>
          <cell r="EH82" t="str">
            <v>NA</v>
          </cell>
        </row>
        <row r="83">
          <cell r="B83" t="str">
            <v>I120203</v>
          </cell>
          <cell r="C83" t="str">
            <v>Balasuruthi B</v>
          </cell>
          <cell r="D83" t="e">
            <v>#N/A</v>
          </cell>
          <cell r="E83" t="e">
            <v>#N/A</v>
          </cell>
          <cell r="F83" t="e">
            <v>#N/A</v>
          </cell>
          <cell r="G83" t="e">
            <v>#N/A</v>
          </cell>
          <cell r="H83">
            <v>14</v>
          </cell>
          <cell r="I83">
            <v>20</v>
          </cell>
          <cell r="J83">
            <v>34</v>
          </cell>
          <cell r="K83" t="str">
            <v>F</v>
          </cell>
          <cell r="L83">
            <v>17</v>
          </cell>
          <cell r="M83">
            <v>16</v>
          </cell>
          <cell r="N83">
            <v>33</v>
          </cell>
          <cell r="O83" t="str">
            <v>F</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cell r="AG83" t="e">
            <v>#N/A</v>
          </cell>
          <cell r="AH83" t="e">
            <v>#N/A</v>
          </cell>
          <cell r="AI83" t="e">
            <v>#N/A</v>
          </cell>
          <cell r="AJ83" t="e">
            <v>#N/A</v>
          </cell>
          <cell r="AK83" t="e">
            <v>#N/A</v>
          </cell>
          <cell r="AL83" t="e">
            <v>#N/A</v>
          </cell>
          <cell r="AM83" t="e">
            <v>#N/A</v>
          </cell>
          <cell r="AN83" t="e">
            <v>#N/A</v>
          </cell>
          <cell r="AO83" t="e">
            <v>#N/A</v>
          </cell>
          <cell r="AP83" t="e">
            <v>#N/A</v>
          </cell>
          <cell r="AQ83" t="e">
            <v>#N/A</v>
          </cell>
          <cell r="AR83" t="e">
            <v>#N/A</v>
          </cell>
          <cell r="AS83" t="e">
            <v>#N/A</v>
          </cell>
          <cell r="AT83" t="e">
            <v>#N/A</v>
          </cell>
          <cell r="AU83" t="e">
            <v>#N/A</v>
          </cell>
          <cell r="CZ83" t="str">
            <v>NA</v>
          </cell>
          <cell r="DA83" t="str">
            <v>NA</v>
          </cell>
          <cell r="DB83" t="str">
            <v>NA</v>
          </cell>
          <cell r="DC83" t="str">
            <v>NA</v>
          </cell>
          <cell r="DD83" t="str">
            <v>NA</v>
          </cell>
          <cell r="DE83" t="str">
            <v>NA</v>
          </cell>
          <cell r="DF83" t="str">
            <v>NA</v>
          </cell>
          <cell r="DG83" t="str">
            <v>NA</v>
          </cell>
          <cell r="DH83" t="str">
            <v>NA</v>
          </cell>
          <cell r="DI83" t="str">
            <v>NA</v>
          </cell>
          <cell r="DJ83" t="str">
            <v>NA</v>
          </cell>
          <cell r="DK83" t="str">
            <v>NA</v>
          </cell>
          <cell r="DL83" t="str">
            <v>NA</v>
          </cell>
          <cell r="DM83" t="str">
            <v>NA</v>
          </cell>
          <cell r="DN83" t="str">
            <v>NA</v>
          </cell>
          <cell r="DO83" t="str">
            <v>NA</v>
          </cell>
          <cell r="DP83" t="str">
            <v>NA</v>
          </cell>
          <cell r="DQ83" t="str">
            <v>NA</v>
          </cell>
          <cell r="DR83" t="str">
            <v>NA</v>
          </cell>
          <cell r="DS83" t="str">
            <v>NA</v>
          </cell>
          <cell r="DT83" t="str">
            <v>NA</v>
          </cell>
          <cell r="DU83" t="str">
            <v>NA</v>
          </cell>
          <cell r="DV83" t="str">
            <v>NA</v>
          </cell>
          <cell r="DW83" t="str">
            <v>NA</v>
          </cell>
          <cell r="DX83" t="str">
            <v>NA</v>
          </cell>
          <cell r="DY83" t="str">
            <v>NA</v>
          </cell>
          <cell r="DZ83" t="str">
            <v>NA</v>
          </cell>
          <cell r="EA83" t="str">
            <v>NA</v>
          </cell>
          <cell r="EB83" t="str">
            <v>NA</v>
          </cell>
          <cell r="EC83" t="str">
            <v>NA</v>
          </cell>
          <cell r="ED83" t="str">
            <v>NA</v>
          </cell>
          <cell r="EE83" t="str">
            <v>NA</v>
          </cell>
          <cell r="EF83" t="str">
            <v>NA</v>
          </cell>
          <cell r="EG83" t="str">
            <v>NA</v>
          </cell>
          <cell r="EH83" t="str">
            <v>NA</v>
          </cell>
        </row>
        <row r="84">
          <cell r="B84" t="str">
            <v>I130303</v>
          </cell>
          <cell r="C84" t="str">
            <v>Ayana N</v>
          </cell>
          <cell r="D84">
            <v>21</v>
          </cell>
          <cell r="E84">
            <v>39</v>
          </cell>
          <cell r="F84">
            <v>60</v>
          </cell>
          <cell r="G84" t="str">
            <v>P</v>
          </cell>
          <cell r="H84">
            <v>26</v>
          </cell>
          <cell r="I84">
            <v>42</v>
          </cell>
          <cell r="J84">
            <v>68</v>
          </cell>
          <cell r="K84" t="str">
            <v>P</v>
          </cell>
          <cell r="L84">
            <v>24</v>
          </cell>
          <cell r="M84">
            <v>39</v>
          </cell>
          <cell r="N84">
            <v>63</v>
          </cell>
          <cell r="O84" t="str">
            <v>P</v>
          </cell>
          <cell r="P84">
            <v>32</v>
          </cell>
          <cell r="Q84">
            <v>40</v>
          </cell>
          <cell r="R84">
            <v>72</v>
          </cell>
          <cell r="S84" t="str">
            <v>P</v>
          </cell>
          <cell r="T84">
            <v>41</v>
          </cell>
          <cell r="U84">
            <v>34</v>
          </cell>
          <cell r="V84">
            <v>75</v>
          </cell>
          <cell r="W84" t="str">
            <v>P</v>
          </cell>
          <cell r="X84">
            <v>50</v>
          </cell>
          <cell r="Y84">
            <v>29</v>
          </cell>
          <cell r="Z84">
            <v>79</v>
          </cell>
          <cell r="AA84" t="str">
            <v>P</v>
          </cell>
          <cell r="AB84">
            <v>32</v>
          </cell>
          <cell r="AC84">
            <v>16</v>
          </cell>
          <cell r="AD84">
            <v>48</v>
          </cell>
          <cell r="AE84" t="str">
            <v>P</v>
          </cell>
          <cell r="AF84">
            <v>17.25</v>
          </cell>
          <cell r="AG84">
            <v>44</v>
          </cell>
          <cell r="AH84">
            <v>61</v>
          </cell>
          <cell r="AI84" t="str">
            <v>P</v>
          </cell>
          <cell r="AJ84" t="e">
            <v>#N/A</v>
          </cell>
          <cell r="AK84" t="e">
            <v>#N/A</v>
          </cell>
          <cell r="AL84" t="e">
            <v>#N/A</v>
          </cell>
          <cell r="AM84" t="e">
            <v>#N/A</v>
          </cell>
          <cell r="AN84" t="e">
            <v>#N/A</v>
          </cell>
          <cell r="AO84" t="e">
            <v>#N/A</v>
          </cell>
          <cell r="AP84" t="e">
            <v>#N/A</v>
          </cell>
          <cell r="AQ84" t="e">
            <v>#N/A</v>
          </cell>
          <cell r="AR84" t="e">
            <v>#N/A</v>
          </cell>
          <cell r="AS84" t="e">
            <v>#N/A</v>
          </cell>
          <cell r="AT84" t="e">
            <v>#N/A</v>
          </cell>
          <cell r="AU84" t="e">
            <v>#N/A</v>
          </cell>
          <cell r="CZ84" t="str">
            <v>NA</v>
          </cell>
          <cell r="DA84" t="str">
            <v>NA</v>
          </cell>
          <cell r="DB84" t="str">
            <v>NA</v>
          </cell>
          <cell r="DC84" t="str">
            <v>NA</v>
          </cell>
          <cell r="DD84" t="str">
            <v>NA</v>
          </cell>
          <cell r="DE84" t="str">
            <v>NA</v>
          </cell>
          <cell r="DF84" t="str">
            <v>NA</v>
          </cell>
          <cell r="DG84" t="str">
            <v>NA</v>
          </cell>
          <cell r="DH84" t="str">
            <v>NA</v>
          </cell>
          <cell r="DI84" t="str">
            <v>NA</v>
          </cell>
          <cell r="DJ84" t="str">
            <v>NA</v>
          </cell>
          <cell r="DK84" t="str">
            <v>NA</v>
          </cell>
          <cell r="DL84" t="str">
            <v>NA</v>
          </cell>
          <cell r="DM84" t="str">
            <v>NA</v>
          </cell>
          <cell r="DN84" t="str">
            <v>NA</v>
          </cell>
          <cell r="DO84" t="str">
            <v>NA</v>
          </cell>
          <cell r="DP84" t="str">
            <v>NA</v>
          </cell>
          <cell r="DQ84" t="str">
            <v>NA</v>
          </cell>
          <cell r="DR84" t="str">
            <v>NA</v>
          </cell>
          <cell r="DS84" t="str">
            <v>NA</v>
          </cell>
          <cell r="DT84" t="str">
            <v>NA</v>
          </cell>
          <cell r="DU84" t="str">
            <v>NA</v>
          </cell>
          <cell r="DV84" t="str">
            <v>NA</v>
          </cell>
          <cell r="DW84" t="str">
            <v>NA</v>
          </cell>
          <cell r="DX84" t="str">
            <v>NA</v>
          </cell>
          <cell r="DY84" t="str">
            <v>NA</v>
          </cell>
          <cell r="DZ84" t="str">
            <v>NA</v>
          </cell>
          <cell r="EA84" t="str">
            <v>NA</v>
          </cell>
          <cell r="EB84" t="str">
            <v>NA</v>
          </cell>
          <cell r="EC84" t="str">
            <v>NA</v>
          </cell>
          <cell r="ED84" t="str">
            <v>NA</v>
          </cell>
          <cell r="EE84" t="str">
            <v>NA</v>
          </cell>
          <cell r="EF84" t="str">
            <v>NA</v>
          </cell>
          <cell r="EG84" t="str">
            <v>NA</v>
          </cell>
          <cell r="EH84" t="str">
            <v>NA</v>
          </cell>
        </row>
        <row r="85">
          <cell r="B85" t="str">
            <v>I130304</v>
          </cell>
          <cell r="C85" t="str">
            <v>Deepakraj R</v>
          </cell>
          <cell r="D85" t="e">
            <v>#N/A</v>
          </cell>
          <cell r="E85" t="e">
            <v>#N/A</v>
          </cell>
          <cell r="F85" t="e">
            <v>#N/A</v>
          </cell>
          <cell r="G85" t="e">
            <v>#N/A</v>
          </cell>
          <cell r="H85" t="e">
            <v>#N/A</v>
          </cell>
          <cell r="I85" t="e">
            <v>#N/A</v>
          </cell>
          <cell r="J85" t="e">
            <v>#N/A</v>
          </cell>
          <cell r="K85" t="e">
            <v>#N/A</v>
          </cell>
          <cell r="L85">
            <v>16</v>
          </cell>
          <cell r="M85">
            <v>28</v>
          </cell>
          <cell r="N85">
            <v>44</v>
          </cell>
          <cell r="O85" t="str">
            <v>P</v>
          </cell>
          <cell r="P85" t="e">
            <v>#N/A</v>
          </cell>
          <cell r="Q85" t="e">
            <v>#N/A</v>
          </cell>
          <cell r="R85" t="e">
            <v>#N/A</v>
          </cell>
          <cell r="S85" t="e">
            <v>#N/A</v>
          </cell>
          <cell r="T85" t="e">
            <v>#N/A</v>
          </cell>
          <cell r="U85" t="e">
            <v>#N/A</v>
          </cell>
          <cell r="V85" t="e">
            <v>#N/A</v>
          </cell>
          <cell r="W85" t="e">
            <v>#N/A</v>
          </cell>
          <cell r="X85" t="e">
            <v>#N/A</v>
          </cell>
          <cell r="Y85" t="e">
            <v>#N/A</v>
          </cell>
          <cell r="Z85" t="e">
            <v>#N/A</v>
          </cell>
          <cell r="AA85" t="e">
            <v>#N/A</v>
          </cell>
          <cell r="AB85" t="e">
            <v>#N/A</v>
          </cell>
          <cell r="AC85" t="e">
            <v>#N/A</v>
          </cell>
          <cell r="AD85" t="e">
            <v>#N/A</v>
          </cell>
          <cell r="AE85" t="e">
            <v>#N/A</v>
          </cell>
          <cell r="AF85" t="e">
            <v>#N/A</v>
          </cell>
          <cell r="AG85" t="e">
            <v>#N/A</v>
          </cell>
          <cell r="AH85" t="e">
            <v>#N/A</v>
          </cell>
          <cell r="AI85" t="e">
            <v>#N/A</v>
          </cell>
          <cell r="AJ85" t="e">
            <v>#N/A</v>
          </cell>
          <cell r="AK85" t="e">
            <v>#N/A</v>
          </cell>
          <cell r="AL85" t="e">
            <v>#N/A</v>
          </cell>
          <cell r="AM85" t="e">
            <v>#N/A</v>
          </cell>
          <cell r="AN85" t="e">
            <v>#N/A</v>
          </cell>
          <cell r="AO85" t="e">
            <v>#N/A</v>
          </cell>
          <cell r="AP85" t="e">
            <v>#N/A</v>
          </cell>
          <cell r="AQ85" t="e">
            <v>#N/A</v>
          </cell>
          <cell r="AR85" t="e">
            <v>#N/A</v>
          </cell>
          <cell r="AS85" t="e">
            <v>#N/A</v>
          </cell>
          <cell r="AT85" t="e">
            <v>#N/A</v>
          </cell>
          <cell r="AU85" t="e">
            <v>#N/A</v>
          </cell>
          <cell r="CZ85" t="str">
            <v>NA</v>
          </cell>
          <cell r="DA85" t="str">
            <v>NA</v>
          </cell>
          <cell r="DB85" t="str">
            <v>NA</v>
          </cell>
          <cell r="DC85" t="str">
            <v>NA</v>
          </cell>
          <cell r="DD85" t="str">
            <v>NA</v>
          </cell>
          <cell r="DE85" t="str">
            <v>NA</v>
          </cell>
          <cell r="DF85" t="str">
            <v>NA</v>
          </cell>
          <cell r="DG85" t="str">
            <v>NA</v>
          </cell>
          <cell r="DH85" t="str">
            <v>NA</v>
          </cell>
          <cell r="DI85" t="str">
            <v>NA</v>
          </cell>
          <cell r="DJ85" t="str">
            <v>NA</v>
          </cell>
          <cell r="DK85" t="str">
            <v>NA</v>
          </cell>
          <cell r="DL85" t="str">
            <v>NA</v>
          </cell>
          <cell r="DM85" t="str">
            <v>NA</v>
          </cell>
          <cell r="DN85" t="str">
            <v>NA</v>
          </cell>
          <cell r="DO85" t="str">
            <v>NA</v>
          </cell>
          <cell r="DP85" t="str">
            <v>NA</v>
          </cell>
          <cell r="DQ85" t="str">
            <v>NA</v>
          </cell>
          <cell r="DR85" t="str">
            <v>NA</v>
          </cell>
          <cell r="DS85" t="str">
            <v>NA</v>
          </cell>
          <cell r="DT85" t="str">
            <v>NA</v>
          </cell>
          <cell r="DU85" t="str">
            <v>NA</v>
          </cell>
          <cell r="DV85" t="str">
            <v>NA</v>
          </cell>
          <cell r="DW85" t="str">
            <v>NA</v>
          </cell>
          <cell r="DX85" t="str">
            <v>NA</v>
          </cell>
          <cell r="DY85" t="str">
            <v>NA</v>
          </cell>
          <cell r="DZ85" t="str">
            <v>NA</v>
          </cell>
          <cell r="EA85" t="str">
            <v>NA</v>
          </cell>
          <cell r="EB85" t="str">
            <v>NA</v>
          </cell>
          <cell r="EC85" t="str">
            <v>NA</v>
          </cell>
          <cell r="ED85" t="str">
            <v>NA</v>
          </cell>
          <cell r="EE85" t="str">
            <v>NA</v>
          </cell>
          <cell r="EF85" t="str">
            <v>NA</v>
          </cell>
          <cell r="EG85" t="str">
            <v>NA</v>
          </cell>
          <cell r="EH85" t="str">
            <v>NA</v>
          </cell>
        </row>
        <row r="86">
          <cell r="B86" t="str">
            <v>I130316</v>
          </cell>
          <cell r="C86" t="str">
            <v>Pradeep T</v>
          </cell>
          <cell r="D86" t="e">
            <v>#N/A</v>
          </cell>
          <cell r="E86" t="e">
            <v>#N/A</v>
          </cell>
          <cell r="F86" t="e">
            <v>#N/A</v>
          </cell>
          <cell r="G86" t="e">
            <v>#N/A</v>
          </cell>
          <cell r="H86">
            <v>14</v>
          </cell>
          <cell r="I86">
            <v>18</v>
          </cell>
          <cell r="J86">
            <v>32</v>
          </cell>
          <cell r="K86" t="str">
            <v>F</v>
          </cell>
          <cell r="L86">
            <v>7</v>
          </cell>
          <cell r="M86">
            <v>33</v>
          </cell>
          <cell r="N86">
            <v>40</v>
          </cell>
          <cell r="O86" t="str">
            <v>P</v>
          </cell>
          <cell r="P86" t="e">
            <v>#N/A</v>
          </cell>
          <cell r="Q86" t="e">
            <v>#N/A</v>
          </cell>
          <cell r="R86" t="e">
            <v>#N/A</v>
          </cell>
          <cell r="S86" t="e">
            <v>#N/A</v>
          </cell>
          <cell r="T86" t="e">
            <v>#N/A</v>
          </cell>
          <cell r="U86" t="e">
            <v>#N/A</v>
          </cell>
          <cell r="V86" t="e">
            <v>#N/A</v>
          </cell>
          <cell r="W86" t="e">
            <v>#N/A</v>
          </cell>
          <cell r="X86" t="e">
            <v>#N/A</v>
          </cell>
          <cell r="Y86" t="e">
            <v>#N/A</v>
          </cell>
          <cell r="Z86" t="e">
            <v>#N/A</v>
          </cell>
          <cell r="AA86" t="e">
            <v>#N/A</v>
          </cell>
          <cell r="AB86" t="e">
            <v>#N/A</v>
          </cell>
          <cell r="AC86" t="e">
            <v>#N/A</v>
          </cell>
          <cell r="AD86" t="e">
            <v>#N/A</v>
          </cell>
          <cell r="AE86" t="e">
            <v>#N/A</v>
          </cell>
          <cell r="AF86" t="e">
            <v>#N/A</v>
          </cell>
          <cell r="AG86" t="e">
            <v>#N/A</v>
          </cell>
          <cell r="AH86" t="e">
            <v>#N/A</v>
          </cell>
          <cell r="AI86" t="e">
            <v>#N/A</v>
          </cell>
          <cell r="AJ86">
            <v>27</v>
          </cell>
          <cell r="AK86">
            <v>23</v>
          </cell>
          <cell r="AL86">
            <v>50</v>
          </cell>
          <cell r="AM86" t="str">
            <v>P</v>
          </cell>
          <cell r="AN86" t="e">
            <v>#N/A</v>
          </cell>
          <cell r="AO86" t="e">
            <v>#N/A</v>
          </cell>
          <cell r="AP86" t="e">
            <v>#N/A</v>
          </cell>
          <cell r="AQ86" t="e">
            <v>#N/A</v>
          </cell>
          <cell r="AR86" t="e">
            <v>#N/A</v>
          </cell>
          <cell r="AS86" t="e">
            <v>#N/A</v>
          </cell>
          <cell r="AT86" t="e">
            <v>#N/A</v>
          </cell>
          <cell r="AU86" t="e">
            <v>#N/A</v>
          </cell>
          <cell r="CZ86" t="str">
            <v>NA</v>
          </cell>
          <cell r="DA86" t="str">
            <v>NA</v>
          </cell>
          <cell r="DB86" t="str">
            <v>NA</v>
          </cell>
          <cell r="DC86" t="str">
            <v>NA</v>
          </cell>
          <cell r="DD86" t="str">
            <v>NA</v>
          </cell>
          <cell r="DE86" t="str">
            <v>NA</v>
          </cell>
          <cell r="DF86" t="str">
            <v>NA</v>
          </cell>
          <cell r="DG86" t="str">
            <v>NA</v>
          </cell>
          <cell r="DH86" t="str">
            <v>NA</v>
          </cell>
          <cell r="DI86" t="str">
            <v>NA</v>
          </cell>
          <cell r="DJ86" t="str">
            <v>NA</v>
          </cell>
          <cell r="DK86" t="str">
            <v>NA</v>
          </cell>
          <cell r="DL86" t="str">
            <v>NA</v>
          </cell>
          <cell r="DM86" t="str">
            <v>NA</v>
          </cell>
          <cell r="DN86" t="str">
            <v>NA</v>
          </cell>
          <cell r="DO86" t="str">
            <v>NA</v>
          </cell>
          <cell r="DP86" t="str">
            <v>NA</v>
          </cell>
          <cell r="DQ86" t="str">
            <v>NA</v>
          </cell>
          <cell r="DR86" t="str">
            <v>NA</v>
          </cell>
          <cell r="DS86" t="str">
            <v>NA</v>
          </cell>
          <cell r="DT86" t="str">
            <v>NA</v>
          </cell>
          <cell r="DU86" t="str">
            <v>NA</v>
          </cell>
          <cell r="DV86" t="str">
            <v>NA</v>
          </cell>
          <cell r="DW86" t="str">
            <v>NA</v>
          </cell>
          <cell r="DX86" t="str">
            <v>NA</v>
          </cell>
          <cell r="DY86" t="str">
            <v>NA</v>
          </cell>
          <cell r="DZ86" t="str">
            <v>NA</v>
          </cell>
          <cell r="EA86" t="str">
            <v>NA</v>
          </cell>
          <cell r="EB86" t="str">
            <v>NA</v>
          </cell>
          <cell r="EC86" t="str">
            <v>NA</v>
          </cell>
          <cell r="ED86" t="str">
            <v>NA</v>
          </cell>
          <cell r="EE86" t="str">
            <v>NA</v>
          </cell>
          <cell r="EF86" t="str">
            <v>NA</v>
          </cell>
          <cell r="EG86" t="str">
            <v>NA</v>
          </cell>
          <cell r="EH86" t="str">
            <v>NA</v>
          </cell>
        </row>
        <row r="87">
          <cell r="B87" t="str">
            <v>I130318</v>
          </cell>
          <cell r="C87" t="str">
            <v>Sindhithiya R</v>
          </cell>
          <cell r="D87" t="e">
            <v>#N/A</v>
          </cell>
          <cell r="E87" t="e">
            <v>#N/A</v>
          </cell>
          <cell r="F87" t="e">
            <v>#N/A</v>
          </cell>
          <cell r="G87" t="e">
            <v>#N/A</v>
          </cell>
          <cell r="H87">
            <v>22</v>
          </cell>
          <cell r="I87">
            <v>19</v>
          </cell>
          <cell r="J87">
            <v>41</v>
          </cell>
          <cell r="K87" t="str">
            <v>P</v>
          </cell>
          <cell r="L87">
            <v>20</v>
          </cell>
          <cell r="M87">
            <v>25</v>
          </cell>
          <cell r="N87">
            <v>45</v>
          </cell>
          <cell r="O87" t="str">
            <v>P</v>
          </cell>
          <cell r="P87" t="e">
            <v>#N/A</v>
          </cell>
          <cell r="Q87" t="e">
            <v>#N/A</v>
          </cell>
          <cell r="R87" t="e">
            <v>#N/A</v>
          </cell>
          <cell r="S87" t="e">
            <v>#N/A</v>
          </cell>
          <cell r="T87" t="e">
            <v>#N/A</v>
          </cell>
          <cell r="U87" t="e">
            <v>#N/A</v>
          </cell>
          <cell r="V87" t="e">
            <v>#N/A</v>
          </cell>
          <cell r="W87" t="e">
            <v>#N/A</v>
          </cell>
          <cell r="X87" t="e">
            <v>#N/A</v>
          </cell>
          <cell r="Y87" t="e">
            <v>#N/A</v>
          </cell>
          <cell r="Z87" t="e">
            <v>#N/A</v>
          </cell>
          <cell r="AA87" t="e">
            <v>#N/A</v>
          </cell>
          <cell r="AB87" t="e">
            <v>#N/A</v>
          </cell>
          <cell r="AC87" t="e">
            <v>#N/A</v>
          </cell>
          <cell r="AD87" t="e">
            <v>#N/A</v>
          </cell>
          <cell r="AE87" t="e">
            <v>#N/A</v>
          </cell>
          <cell r="AF87" t="e">
            <v>#N/A</v>
          </cell>
          <cell r="AG87" t="e">
            <v>#N/A</v>
          </cell>
          <cell r="AH87" t="e">
            <v>#N/A</v>
          </cell>
          <cell r="AI87" t="e">
            <v>#N/A</v>
          </cell>
          <cell r="AJ87" t="e">
            <v>#N/A</v>
          </cell>
          <cell r="AK87" t="e">
            <v>#N/A</v>
          </cell>
          <cell r="AL87" t="e">
            <v>#N/A</v>
          </cell>
          <cell r="AM87" t="e">
            <v>#N/A</v>
          </cell>
          <cell r="AN87" t="e">
            <v>#N/A</v>
          </cell>
          <cell r="AO87" t="e">
            <v>#N/A</v>
          </cell>
          <cell r="AP87" t="e">
            <v>#N/A</v>
          </cell>
          <cell r="AQ87" t="e">
            <v>#N/A</v>
          </cell>
          <cell r="AR87">
            <v>20</v>
          </cell>
          <cell r="AS87">
            <v>20</v>
          </cell>
          <cell r="AT87">
            <v>40</v>
          </cell>
          <cell r="AU87" t="str">
            <v>P</v>
          </cell>
          <cell r="CZ87" t="str">
            <v>NA</v>
          </cell>
          <cell r="DA87" t="str">
            <v>NA</v>
          </cell>
          <cell r="DB87" t="str">
            <v>NA</v>
          </cell>
          <cell r="DC87" t="str">
            <v>NA</v>
          </cell>
          <cell r="DD87" t="str">
            <v>NA</v>
          </cell>
          <cell r="DE87" t="str">
            <v>NA</v>
          </cell>
          <cell r="DF87" t="str">
            <v>NA</v>
          </cell>
          <cell r="DG87" t="str">
            <v>NA</v>
          </cell>
          <cell r="DH87" t="str">
            <v>NA</v>
          </cell>
          <cell r="DI87" t="str">
            <v>NA</v>
          </cell>
          <cell r="DJ87" t="str">
            <v>NA</v>
          </cell>
          <cell r="DK87" t="str">
            <v>NA</v>
          </cell>
          <cell r="DL87" t="str">
            <v>NA</v>
          </cell>
          <cell r="DM87" t="str">
            <v>NA</v>
          </cell>
          <cell r="DN87" t="str">
            <v>NA</v>
          </cell>
          <cell r="DO87" t="str">
            <v>NA</v>
          </cell>
          <cell r="DP87" t="str">
            <v>NA</v>
          </cell>
          <cell r="DQ87" t="str">
            <v>NA</v>
          </cell>
          <cell r="DR87" t="str">
            <v>NA</v>
          </cell>
          <cell r="DS87" t="str">
            <v>NA</v>
          </cell>
          <cell r="DT87" t="str">
            <v>NA</v>
          </cell>
          <cell r="DU87" t="str">
            <v>NA</v>
          </cell>
          <cell r="DV87" t="str">
            <v>NA</v>
          </cell>
          <cell r="DW87" t="str">
            <v>NA</v>
          </cell>
          <cell r="DX87" t="str">
            <v>NA</v>
          </cell>
          <cell r="DY87" t="str">
            <v>NA</v>
          </cell>
          <cell r="DZ87" t="str">
            <v>NA</v>
          </cell>
          <cell r="EA87" t="str">
            <v>NA</v>
          </cell>
          <cell r="EB87" t="str">
            <v>NA</v>
          </cell>
          <cell r="EC87" t="str">
            <v>NA</v>
          </cell>
          <cell r="ED87" t="str">
            <v>NA</v>
          </cell>
          <cell r="EE87" t="str">
            <v>NA</v>
          </cell>
          <cell r="EF87" t="str">
            <v>NA</v>
          </cell>
          <cell r="EG87" t="str">
            <v>NA</v>
          </cell>
          <cell r="EH87" t="str">
            <v>NA</v>
          </cell>
        </row>
        <row r="88">
          <cell r="B88" t="str">
            <v>I130319</v>
          </cell>
          <cell r="C88" t="str">
            <v>Sneha V</v>
          </cell>
          <cell r="D88" t="e">
            <v>#N/A</v>
          </cell>
          <cell r="E88" t="e">
            <v>#N/A</v>
          </cell>
          <cell r="F88" t="e">
            <v>#N/A</v>
          </cell>
          <cell r="G88" t="e">
            <v>#N/A</v>
          </cell>
          <cell r="H88">
            <v>23</v>
          </cell>
          <cell r="I88">
            <v>29</v>
          </cell>
          <cell r="J88">
            <v>52</v>
          </cell>
          <cell r="K88" t="str">
            <v>P</v>
          </cell>
          <cell r="L88" t="e">
            <v>#N/A</v>
          </cell>
          <cell r="M88" t="e">
            <v>#N/A</v>
          </cell>
          <cell r="N88" t="e">
            <v>#N/A</v>
          </cell>
          <cell r="O88" t="e">
            <v>#N/A</v>
          </cell>
          <cell r="P88" t="e">
            <v>#N/A</v>
          </cell>
          <cell r="Q88" t="e">
            <v>#N/A</v>
          </cell>
          <cell r="R88" t="e">
            <v>#N/A</v>
          </cell>
          <cell r="S88" t="e">
            <v>#N/A</v>
          </cell>
          <cell r="T88" t="e">
            <v>#N/A</v>
          </cell>
          <cell r="U88" t="e">
            <v>#N/A</v>
          </cell>
          <cell r="V88" t="e">
            <v>#N/A</v>
          </cell>
          <cell r="W88" t="e">
            <v>#N/A</v>
          </cell>
          <cell r="X88" t="e">
            <v>#N/A</v>
          </cell>
          <cell r="Y88" t="e">
            <v>#N/A</v>
          </cell>
          <cell r="Z88" t="e">
            <v>#N/A</v>
          </cell>
          <cell r="AA88" t="e">
            <v>#N/A</v>
          </cell>
          <cell r="AB88" t="e">
            <v>#N/A</v>
          </cell>
          <cell r="AC88" t="e">
            <v>#N/A</v>
          </cell>
          <cell r="AD88" t="e">
            <v>#N/A</v>
          </cell>
          <cell r="AE88" t="e">
            <v>#N/A</v>
          </cell>
          <cell r="AF88" t="e">
            <v>#N/A</v>
          </cell>
          <cell r="AG88" t="e">
            <v>#N/A</v>
          </cell>
          <cell r="AH88" t="e">
            <v>#N/A</v>
          </cell>
          <cell r="AI88" t="e">
            <v>#N/A</v>
          </cell>
          <cell r="AJ88" t="e">
            <v>#N/A</v>
          </cell>
          <cell r="AK88" t="e">
            <v>#N/A</v>
          </cell>
          <cell r="AL88" t="e">
            <v>#N/A</v>
          </cell>
          <cell r="AM88" t="e">
            <v>#N/A</v>
          </cell>
          <cell r="AN88" t="e">
            <v>#N/A</v>
          </cell>
          <cell r="AO88" t="e">
            <v>#N/A</v>
          </cell>
          <cell r="AP88" t="e">
            <v>#N/A</v>
          </cell>
          <cell r="AQ88" t="e">
            <v>#N/A</v>
          </cell>
          <cell r="AR88" t="e">
            <v>#N/A</v>
          </cell>
          <cell r="AS88" t="e">
            <v>#N/A</v>
          </cell>
          <cell r="AT88" t="e">
            <v>#N/A</v>
          </cell>
          <cell r="AU88" t="e">
            <v>#N/A</v>
          </cell>
          <cell r="CZ88" t="str">
            <v>NA</v>
          </cell>
          <cell r="DA88" t="str">
            <v>NA</v>
          </cell>
          <cell r="DB88" t="str">
            <v>NA</v>
          </cell>
          <cell r="DC88" t="str">
            <v>NA</v>
          </cell>
          <cell r="DD88" t="str">
            <v>NA</v>
          </cell>
          <cell r="DE88" t="str">
            <v>NA</v>
          </cell>
          <cell r="DF88" t="str">
            <v>NA</v>
          </cell>
          <cell r="DG88" t="str">
            <v>NA</v>
          </cell>
          <cell r="DH88" t="str">
            <v>NA</v>
          </cell>
          <cell r="DI88" t="str">
            <v>NA</v>
          </cell>
          <cell r="DJ88" t="str">
            <v>NA</v>
          </cell>
          <cell r="DK88" t="str">
            <v>NA</v>
          </cell>
          <cell r="DL88" t="str">
            <v>NA</v>
          </cell>
          <cell r="DM88" t="str">
            <v>NA</v>
          </cell>
          <cell r="DN88" t="str">
            <v>NA</v>
          </cell>
          <cell r="DO88" t="str">
            <v>NA</v>
          </cell>
          <cell r="DP88" t="str">
            <v>NA</v>
          </cell>
          <cell r="DQ88" t="str">
            <v>NA</v>
          </cell>
          <cell r="DR88" t="str">
            <v>NA</v>
          </cell>
          <cell r="DS88" t="str">
            <v>NA</v>
          </cell>
          <cell r="DT88" t="str">
            <v>NA</v>
          </cell>
          <cell r="DU88" t="str">
            <v>NA</v>
          </cell>
          <cell r="DV88" t="str">
            <v>NA</v>
          </cell>
          <cell r="DW88" t="str">
            <v>NA</v>
          </cell>
          <cell r="DX88" t="str">
            <v>NA</v>
          </cell>
          <cell r="DY88" t="str">
            <v>NA</v>
          </cell>
          <cell r="DZ88" t="str">
            <v>NA</v>
          </cell>
          <cell r="EA88" t="str">
            <v>NA</v>
          </cell>
          <cell r="EB88" t="str">
            <v>NA</v>
          </cell>
          <cell r="EC88" t="str">
            <v>NA</v>
          </cell>
          <cell r="ED88" t="str">
            <v>NA</v>
          </cell>
          <cell r="EE88" t="str">
            <v>NA</v>
          </cell>
          <cell r="EF88" t="str">
            <v>NA</v>
          </cell>
          <cell r="EG88" t="str">
            <v>NA</v>
          </cell>
          <cell r="EH88" t="str">
            <v>NA</v>
          </cell>
        </row>
        <row r="89">
          <cell r="B89" t="str">
            <v>I130323</v>
          </cell>
          <cell r="C89" t="str">
            <v>Tharani G</v>
          </cell>
          <cell r="D89" t="e">
            <v>#N/A</v>
          </cell>
          <cell r="E89" t="e">
            <v>#N/A</v>
          </cell>
          <cell r="F89" t="e">
            <v>#N/A</v>
          </cell>
          <cell r="G89" t="e">
            <v>#N/A</v>
          </cell>
          <cell r="H89">
            <v>21</v>
          </cell>
          <cell r="I89">
            <v>20</v>
          </cell>
          <cell r="J89">
            <v>41</v>
          </cell>
          <cell r="K89" t="str">
            <v>P</v>
          </cell>
          <cell r="L89">
            <v>20</v>
          </cell>
          <cell r="M89">
            <v>26</v>
          </cell>
          <cell r="N89">
            <v>46</v>
          </cell>
          <cell r="O89" t="str">
            <v>P</v>
          </cell>
          <cell r="P89" t="e">
            <v>#N/A</v>
          </cell>
          <cell r="Q89" t="e">
            <v>#N/A</v>
          </cell>
          <cell r="R89" t="e">
            <v>#N/A</v>
          </cell>
          <cell r="S89" t="e">
            <v>#N/A</v>
          </cell>
          <cell r="T89" t="e">
            <v>#N/A</v>
          </cell>
          <cell r="U89" t="e">
            <v>#N/A</v>
          </cell>
          <cell r="V89" t="e">
            <v>#N/A</v>
          </cell>
          <cell r="W89" t="e">
            <v>#N/A</v>
          </cell>
          <cell r="X89" t="e">
            <v>#N/A</v>
          </cell>
          <cell r="Y89" t="e">
            <v>#N/A</v>
          </cell>
          <cell r="Z89" t="e">
            <v>#N/A</v>
          </cell>
          <cell r="AA89" t="e">
            <v>#N/A</v>
          </cell>
          <cell r="AB89" t="e">
            <v>#N/A</v>
          </cell>
          <cell r="AC89" t="e">
            <v>#N/A</v>
          </cell>
          <cell r="AD89" t="e">
            <v>#N/A</v>
          </cell>
          <cell r="AE89" t="e">
            <v>#N/A</v>
          </cell>
          <cell r="AF89" t="e">
            <v>#N/A</v>
          </cell>
          <cell r="AG89" t="e">
            <v>#N/A</v>
          </cell>
          <cell r="AH89" t="e">
            <v>#N/A</v>
          </cell>
          <cell r="AI89" t="e">
            <v>#N/A</v>
          </cell>
          <cell r="AJ89" t="e">
            <v>#N/A</v>
          </cell>
          <cell r="AK89" t="e">
            <v>#N/A</v>
          </cell>
          <cell r="AL89" t="e">
            <v>#N/A</v>
          </cell>
          <cell r="AM89" t="e">
            <v>#N/A</v>
          </cell>
          <cell r="AN89" t="e">
            <v>#N/A</v>
          </cell>
          <cell r="AO89" t="e">
            <v>#N/A</v>
          </cell>
          <cell r="AP89" t="e">
            <v>#N/A</v>
          </cell>
          <cell r="AQ89" t="e">
            <v>#N/A</v>
          </cell>
          <cell r="AR89" t="e">
            <v>#N/A</v>
          </cell>
          <cell r="AS89" t="e">
            <v>#N/A</v>
          </cell>
          <cell r="AT89" t="e">
            <v>#N/A</v>
          </cell>
          <cell r="AU89" t="e">
            <v>#N/A</v>
          </cell>
          <cell r="CZ89" t="str">
            <v>NA</v>
          </cell>
          <cell r="DA89" t="str">
            <v>NA</v>
          </cell>
          <cell r="DB89" t="str">
            <v>NA</v>
          </cell>
          <cell r="DC89" t="str">
            <v>NA</v>
          </cell>
          <cell r="DD89" t="str">
            <v>NA</v>
          </cell>
          <cell r="DE89" t="str">
            <v>NA</v>
          </cell>
          <cell r="DF89" t="str">
            <v>NA</v>
          </cell>
          <cell r="DG89" t="str">
            <v>NA</v>
          </cell>
          <cell r="DH89" t="str">
            <v>NA</v>
          </cell>
          <cell r="DI89" t="str">
            <v>NA</v>
          </cell>
          <cell r="DJ89" t="str">
            <v>NA</v>
          </cell>
          <cell r="DK89" t="str">
            <v>NA</v>
          </cell>
          <cell r="DL89" t="str">
            <v>NA</v>
          </cell>
          <cell r="DM89" t="str">
            <v>NA</v>
          </cell>
          <cell r="DN89" t="str">
            <v>NA</v>
          </cell>
          <cell r="DO89" t="str">
            <v>NA</v>
          </cell>
          <cell r="DP89" t="str">
            <v>NA</v>
          </cell>
          <cell r="DQ89" t="str">
            <v>NA</v>
          </cell>
          <cell r="DR89" t="str">
            <v>NA</v>
          </cell>
          <cell r="DS89" t="str">
            <v>NA</v>
          </cell>
          <cell r="DT89" t="str">
            <v>NA</v>
          </cell>
          <cell r="DU89" t="str">
            <v>NA</v>
          </cell>
          <cell r="DV89" t="str">
            <v>NA</v>
          </cell>
          <cell r="DW89" t="str">
            <v>NA</v>
          </cell>
          <cell r="DX89" t="str">
            <v>NA</v>
          </cell>
          <cell r="DY89" t="str">
            <v>NA</v>
          </cell>
          <cell r="DZ89" t="str">
            <v>NA</v>
          </cell>
          <cell r="EA89" t="str">
            <v>NA</v>
          </cell>
          <cell r="EB89" t="str">
            <v>NA</v>
          </cell>
          <cell r="EC89" t="str">
            <v>NA</v>
          </cell>
          <cell r="ED89" t="str">
            <v>NA</v>
          </cell>
          <cell r="EE89" t="str">
            <v>NA</v>
          </cell>
          <cell r="EF89" t="str">
            <v>NA</v>
          </cell>
          <cell r="EG89" t="str">
            <v>NA</v>
          </cell>
          <cell r="EH89" t="str">
            <v>NA</v>
          </cell>
        </row>
        <row r="90">
          <cell r="B90" t="str">
            <v>I120306</v>
          </cell>
          <cell r="C90" t="str">
            <v>Kirishma P</v>
          </cell>
          <cell r="D90" t="e">
            <v>#N/A</v>
          </cell>
          <cell r="E90" t="e">
            <v>#N/A</v>
          </cell>
          <cell r="F90" t="e">
            <v>#N/A</v>
          </cell>
          <cell r="G90" t="e">
            <v>#N/A</v>
          </cell>
          <cell r="H90">
            <v>21</v>
          </cell>
          <cell r="I90">
            <v>20</v>
          </cell>
          <cell r="J90">
            <v>41</v>
          </cell>
          <cell r="K90" t="str">
            <v>P</v>
          </cell>
          <cell r="L90">
            <v>17</v>
          </cell>
          <cell r="M90">
            <v>35</v>
          </cell>
          <cell r="N90">
            <v>52</v>
          </cell>
          <cell r="O90" t="str">
            <v>P</v>
          </cell>
          <cell r="P90" t="e">
            <v>#N/A</v>
          </cell>
          <cell r="Q90" t="e">
            <v>#N/A</v>
          </cell>
          <cell r="R90" t="e">
            <v>#N/A</v>
          </cell>
          <cell r="S90" t="e">
            <v>#N/A</v>
          </cell>
          <cell r="T90" t="e">
            <v>#N/A</v>
          </cell>
          <cell r="U90" t="e">
            <v>#N/A</v>
          </cell>
          <cell r="V90" t="e">
            <v>#N/A</v>
          </cell>
          <cell r="W90" t="e">
            <v>#N/A</v>
          </cell>
          <cell r="X90" t="e">
            <v>#N/A</v>
          </cell>
          <cell r="Y90" t="e">
            <v>#N/A</v>
          </cell>
          <cell r="Z90" t="e">
            <v>#N/A</v>
          </cell>
          <cell r="AA90" t="e">
            <v>#N/A</v>
          </cell>
          <cell r="AB90" t="e">
            <v>#N/A</v>
          </cell>
          <cell r="AC90" t="e">
            <v>#N/A</v>
          </cell>
          <cell r="AD90" t="e">
            <v>#N/A</v>
          </cell>
          <cell r="AE90" t="e">
            <v>#N/A</v>
          </cell>
          <cell r="AF90" t="e">
            <v>#N/A</v>
          </cell>
          <cell r="AG90" t="e">
            <v>#N/A</v>
          </cell>
          <cell r="AH90" t="e">
            <v>#N/A</v>
          </cell>
          <cell r="AI90" t="e">
            <v>#N/A</v>
          </cell>
          <cell r="AJ90" t="e">
            <v>#N/A</v>
          </cell>
          <cell r="AK90" t="e">
            <v>#N/A</v>
          </cell>
          <cell r="AL90" t="e">
            <v>#N/A</v>
          </cell>
          <cell r="AM90" t="e">
            <v>#N/A</v>
          </cell>
          <cell r="AN90" t="e">
            <v>#N/A</v>
          </cell>
          <cell r="AO90" t="e">
            <v>#N/A</v>
          </cell>
          <cell r="AP90" t="e">
            <v>#N/A</v>
          </cell>
          <cell r="AQ90" t="e">
            <v>#N/A</v>
          </cell>
          <cell r="AR90" t="e">
            <v>#N/A</v>
          </cell>
          <cell r="AS90" t="e">
            <v>#N/A</v>
          </cell>
          <cell r="AT90" t="e">
            <v>#N/A</v>
          </cell>
          <cell r="AU90" t="e">
            <v>#N/A</v>
          </cell>
          <cell r="CZ90" t="str">
            <v>NA</v>
          </cell>
          <cell r="DA90" t="str">
            <v>NA</v>
          </cell>
          <cell r="DB90" t="str">
            <v>NA</v>
          </cell>
          <cell r="DC90" t="str">
            <v>NA</v>
          </cell>
          <cell r="DD90" t="str">
            <v>NA</v>
          </cell>
          <cell r="DE90" t="str">
            <v>NA</v>
          </cell>
          <cell r="DF90" t="str">
            <v>NA</v>
          </cell>
          <cell r="DG90" t="str">
            <v>NA</v>
          </cell>
          <cell r="DH90" t="str">
            <v>NA</v>
          </cell>
          <cell r="DI90" t="str">
            <v>NA</v>
          </cell>
          <cell r="DJ90" t="str">
            <v>NA</v>
          </cell>
          <cell r="DK90" t="str">
            <v>NA</v>
          </cell>
          <cell r="DL90" t="str">
            <v>NA</v>
          </cell>
          <cell r="DM90" t="str">
            <v>NA</v>
          </cell>
          <cell r="DN90" t="str">
            <v>NA</v>
          </cell>
          <cell r="DO90" t="str">
            <v>NA</v>
          </cell>
          <cell r="DP90" t="str">
            <v>NA</v>
          </cell>
          <cell r="DQ90" t="str">
            <v>NA</v>
          </cell>
          <cell r="DR90" t="str">
            <v>NA</v>
          </cell>
          <cell r="DS90" t="str">
            <v>NA</v>
          </cell>
          <cell r="DT90" t="str">
            <v>NA</v>
          </cell>
          <cell r="DU90" t="str">
            <v>NA</v>
          </cell>
          <cell r="DV90" t="str">
            <v>NA</v>
          </cell>
          <cell r="DW90" t="str">
            <v>NA</v>
          </cell>
          <cell r="DX90" t="str">
            <v>NA</v>
          </cell>
          <cell r="DY90" t="str">
            <v>NA</v>
          </cell>
          <cell r="DZ90" t="str">
            <v>NA</v>
          </cell>
          <cell r="EA90" t="str">
            <v>NA</v>
          </cell>
          <cell r="EB90" t="str">
            <v>NA</v>
          </cell>
          <cell r="EC90" t="str">
            <v>NA</v>
          </cell>
          <cell r="ED90" t="str">
            <v>NA</v>
          </cell>
          <cell r="EE90" t="str">
            <v>NA</v>
          </cell>
          <cell r="EF90" t="str">
            <v>NA</v>
          </cell>
          <cell r="EG90" t="str">
            <v>NA</v>
          </cell>
          <cell r="EH90" t="str">
            <v>NA</v>
          </cell>
        </row>
        <row r="91">
          <cell r="CZ91" t="str">
            <v>NA</v>
          </cell>
          <cell r="DA91" t="str">
            <v>NA</v>
          </cell>
          <cell r="DB91" t="str">
            <v>NA</v>
          </cell>
          <cell r="DC91" t="str">
            <v>NA</v>
          </cell>
          <cell r="DD91" t="str">
            <v>NA</v>
          </cell>
          <cell r="DE91" t="str">
            <v>NA</v>
          </cell>
          <cell r="DF91" t="str">
            <v>NA</v>
          </cell>
          <cell r="DG91" t="str">
            <v>NA</v>
          </cell>
          <cell r="DH91" t="str">
            <v>NA</v>
          </cell>
          <cell r="DI91" t="str">
            <v>NA</v>
          </cell>
          <cell r="DJ91" t="str">
            <v>NA</v>
          </cell>
          <cell r="DK91" t="str">
            <v>NA</v>
          </cell>
          <cell r="DL91" t="str">
            <v>NA</v>
          </cell>
          <cell r="DM91" t="str">
            <v>NA</v>
          </cell>
          <cell r="DN91" t="str">
            <v>NA</v>
          </cell>
          <cell r="DO91" t="str">
            <v>NA</v>
          </cell>
          <cell r="DP91" t="str">
            <v>NA</v>
          </cell>
          <cell r="DQ91" t="str">
            <v>NA</v>
          </cell>
          <cell r="DR91" t="str">
            <v>NA</v>
          </cell>
          <cell r="DS91" t="str">
            <v>NA</v>
          </cell>
          <cell r="DT91" t="str">
            <v>NA</v>
          </cell>
          <cell r="DU91" t="str">
            <v>NA</v>
          </cell>
          <cell r="DV91" t="str">
            <v>NA</v>
          </cell>
          <cell r="DW91" t="str">
            <v>NA</v>
          </cell>
          <cell r="DX91" t="str">
            <v>NA</v>
          </cell>
          <cell r="DY91" t="str">
            <v>NA</v>
          </cell>
          <cell r="DZ91" t="str">
            <v>NA</v>
          </cell>
          <cell r="EA91" t="str">
            <v>NA</v>
          </cell>
          <cell r="EB91" t="str">
            <v>NA</v>
          </cell>
          <cell r="EC91" t="str">
            <v>NA</v>
          </cell>
          <cell r="ED91" t="str">
            <v>NA</v>
          </cell>
          <cell r="EE91" t="str">
            <v>NA</v>
          </cell>
          <cell r="EF91" t="str">
            <v>NA</v>
          </cell>
          <cell r="EG91" t="str">
            <v>NA</v>
          </cell>
          <cell r="EH91" t="str">
            <v>NA</v>
          </cell>
        </row>
        <row r="92">
          <cell r="B92"/>
          <cell r="C92"/>
          <cell r="D92"/>
          <cell r="E92"/>
          <cell r="F92"/>
          <cell r="G92"/>
          <cell r="H92"/>
          <cell r="I92"/>
          <cell r="J92"/>
          <cell r="K92"/>
          <cell r="L92"/>
          <cell r="M92"/>
          <cell r="N92"/>
          <cell r="O92"/>
          <cell r="CZ92" t="str">
            <v>NA</v>
          </cell>
          <cell r="DA92" t="str">
            <v>NA</v>
          </cell>
          <cell r="DB92" t="str">
            <v>NA</v>
          </cell>
          <cell r="DC92" t="str">
            <v>NA</v>
          </cell>
          <cell r="DD92" t="str">
            <v>NA</v>
          </cell>
          <cell r="DE92" t="str">
            <v>NA</v>
          </cell>
          <cell r="DF92" t="str">
            <v>NA</v>
          </cell>
          <cell r="DG92" t="str">
            <v>NA</v>
          </cell>
          <cell r="DH92" t="str">
            <v>NA</v>
          </cell>
          <cell r="DI92" t="str">
            <v>NA</v>
          </cell>
          <cell r="DJ92" t="str">
            <v>NA</v>
          </cell>
          <cell r="DK92" t="str">
            <v>NA</v>
          </cell>
          <cell r="DL92" t="str">
            <v>NA</v>
          </cell>
          <cell r="DM92" t="str">
            <v>NA</v>
          </cell>
          <cell r="DN92" t="str">
            <v>NA</v>
          </cell>
          <cell r="DO92" t="str">
            <v>NA</v>
          </cell>
          <cell r="DP92" t="str">
            <v>NA</v>
          </cell>
          <cell r="DQ92" t="str">
            <v>NA</v>
          </cell>
          <cell r="DR92" t="str">
            <v>NA</v>
          </cell>
          <cell r="DS92" t="str">
            <v>NA</v>
          </cell>
          <cell r="DT92" t="str">
            <v>NA</v>
          </cell>
          <cell r="DU92" t="str">
            <v>NA</v>
          </cell>
          <cell r="DV92" t="str">
            <v>NA</v>
          </cell>
          <cell r="DW92" t="str">
            <v>NA</v>
          </cell>
          <cell r="DX92" t="str">
            <v>NA</v>
          </cell>
          <cell r="DY92" t="str">
            <v>NA</v>
          </cell>
          <cell r="DZ92" t="str">
            <v>NA</v>
          </cell>
          <cell r="EA92" t="str">
            <v>NA</v>
          </cell>
          <cell r="EB92" t="str">
            <v>NA</v>
          </cell>
          <cell r="EC92" t="str">
            <v>NA</v>
          </cell>
          <cell r="ED92" t="str">
            <v>NA</v>
          </cell>
          <cell r="EE92" t="str">
            <v>NA</v>
          </cell>
          <cell r="EF92" t="str">
            <v>NA</v>
          </cell>
          <cell r="EG92" t="str">
            <v>NA</v>
          </cell>
          <cell r="EH92" t="str">
            <v>NA</v>
          </cell>
        </row>
        <row r="93">
          <cell r="B93"/>
          <cell r="C93"/>
          <cell r="D93"/>
          <cell r="E93"/>
          <cell r="F93"/>
          <cell r="G93"/>
          <cell r="H93"/>
          <cell r="I93"/>
          <cell r="J93"/>
          <cell r="K93"/>
          <cell r="L93"/>
          <cell r="M93"/>
          <cell r="N93"/>
          <cell r="O93"/>
          <cell r="CZ93" t="str">
            <v>NA</v>
          </cell>
          <cell r="DA93" t="str">
            <v>NA</v>
          </cell>
          <cell r="DB93" t="str">
            <v>NA</v>
          </cell>
          <cell r="DC93" t="str">
            <v>NA</v>
          </cell>
          <cell r="DD93" t="str">
            <v>NA</v>
          </cell>
          <cell r="DE93" t="str">
            <v>NA</v>
          </cell>
          <cell r="DF93" t="str">
            <v>NA</v>
          </cell>
          <cell r="DG93" t="str">
            <v>NA</v>
          </cell>
          <cell r="DH93" t="str">
            <v>NA</v>
          </cell>
          <cell r="DI93" t="str">
            <v>NA</v>
          </cell>
          <cell r="DJ93" t="str">
            <v>NA</v>
          </cell>
          <cell r="DK93" t="str">
            <v>NA</v>
          </cell>
          <cell r="DL93" t="str">
            <v>NA</v>
          </cell>
          <cell r="DM93" t="str">
            <v>NA</v>
          </cell>
          <cell r="DN93" t="str">
            <v>NA</v>
          </cell>
          <cell r="DO93" t="str">
            <v>NA</v>
          </cell>
          <cell r="DP93" t="str">
            <v>NA</v>
          </cell>
          <cell r="DQ93" t="str">
            <v>NA</v>
          </cell>
          <cell r="DR93" t="str">
            <v>NA</v>
          </cell>
          <cell r="DS93" t="str">
            <v>NA</v>
          </cell>
          <cell r="DT93" t="str">
            <v>NA</v>
          </cell>
          <cell r="DU93" t="str">
            <v>NA</v>
          </cell>
          <cell r="DV93" t="str">
            <v>NA</v>
          </cell>
          <cell r="DW93" t="str">
            <v>NA</v>
          </cell>
          <cell r="DX93" t="str">
            <v>NA</v>
          </cell>
          <cell r="DY93" t="str">
            <v>NA</v>
          </cell>
          <cell r="DZ93" t="str">
            <v>NA</v>
          </cell>
          <cell r="EA93" t="str">
            <v>NA</v>
          </cell>
          <cell r="EB93" t="str">
            <v>NA</v>
          </cell>
          <cell r="EC93" t="str">
            <v>NA</v>
          </cell>
          <cell r="ED93" t="str">
            <v>NA</v>
          </cell>
          <cell r="EE93" t="str">
            <v>NA</v>
          </cell>
          <cell r="EF93" t="str">
            <v>NA</v>
          </cell>
          <cell r="EG93" t="str">
            <v>NA</v>
          </cell>
          <cell r="EH93" t="str">
            <v>NA</v>
          </cell>
        </row>
        <row r="94">
          <cell r="B94"/>
          <cell r="C94"/>
          <cell r="D94" t="str">
            <v>PHY031</v>
          </cell>
          <cell r="E94"/>
          <cell r="F94"/>
          <cell r="G94"/>
          <cell r="H94" t="str">
            <v>ENG031</v>
          </cell>
          <cell r="I94"/>
          <cell r="J94"/>
          <cell r="K94"/>
          <cell r="L94" t="str">
            <v>MAT031</v>
          </cell>
          <cell r="M94"/>
          <cell r="N94"/>
          <cell r="O94"/>
          <cell r="P94" t="str">
            <v>CHE0301</v>
          </cell>
          <cell r="Q94"/>
          <cell r="R94"/>
          <cell r="S94"/>
          <cell r="T94" t="str">
            <v>ENVS02</v>
          </cell>
          <cell r="U94"/>
          <cell r="V94"/>
          <cell r="W94"/>
          <cell r="X94" t="str">
            <v>LIF031</v>
          </cell>
          <cell r="Y94"/>
          <cell r="Z94"/>
          <cell r="AA94"/>
          <cell r="CZ94" t="str">
            <v>NA</v>
          </cell>
          <cell r="DA94" t="str">
            <v>NA</v>
          </cell>
          <cell r="DB94" t="str">
            <v>NA</v>
          </cell>
          <cell r="DC94" t="str">
            <v>NA</v>
          </cell>
          <cell r="DD94" t="str">
            <v>NA</v>
          </cell>
          <cell r="DE94" t="str">
            <v>NA</v>
          </cell>
          <cell r="DF94" t="str">
            <v>NA</v>
          </cell>
          <cell r="DG94" t="str">
            <v>NA</v>
          </cell>
          <cell r="DH94" t="str">
            <v>NA</v>
          </cell>
          <cell r="DI94" t="str">
            <v>NA</v>
          </cell>
          <cell r="DJ94" t="str">
            <v>NA</v>
          </cell>
          <cell r="DK94" t="str">
            <v>NA</v>
          </cell>
          <cell r="DL94" t="str">
            <v>NA</v>
          </cell>
          <cell r="DM94" t="str">
            <v>NA</v>
          </cell>
          <cell r="DN94" t="str">
            <v>NA</v>
          </cell>
          <cell r="DO94" t="str">
            <v>NA</v>
          </cell>
          <cell r="DP94" t="str">
            <v>NA</v>
          </cell>
          <cell r="DQ94" t="str">
            <v>NA</v>
          </cell>
          <cell r="DR94" t="str">
            <v>NA</v>
          </cell>
          <cell r="DS94" t="str">
            <v>NA</v>
          </cell>
          <cell r="DT94" t="str">
            <v>NA</v>
          </cell>
          <cell r="DU94" t="str">
            <v>NA</v>
          </cell>
          <cell r="DV94" t="str">
            <v>NA</v>
          </cell>
          <cell r="DW94" t="str">
            <v>NA</v>
          </cell>
          <cell r="DX94" t="str">
            <v>NA</v>
          </cell>
          <cell r="DY94" t="str">
            <v>NA</v>
          </cell>
          <cell r="DZ94" t="str">
            <v>NA</v>
          </cell>
          <cell r="EA94" t="str">
            <v>NA</v>
          </cell>
          <cell r="EB94" t="str">
            <v>NA</v>
          </cell>
          <cell r="EC94" t="str">
            <v>NA</v>
          </cell>
          <cell r="ED94" t="str">
            <v>NA</v>
          </cell>
          <cell r="EE94" t="str">
            <v>NA</v>
          </cell>
          <cell r="EF94" t="str">
            <v>NA</v>
          </cell>
          <cell r="EG94" t="str">
            <v>NA</v>
          </cell>
          <cell r="EH94" t="str">
            <v>NA</v>
          </cell>
        </row>
        <row r="95">
          <cell r="B95"/>
          <cell r="C95"/>
          <cell r="D95" t="str">
            <v>Heat and Thermodynamics</v>
          </cell>
          <cell r="E95"/>
          <cell r="F95"/>
          <cell r="G95"/>
          <cell r="H95" t="str">
            <v>English for Integrated Sciences - III</v>
          </cell>
          <cell r="I95"/>
          <cell r="J95"/>
          <cell r="K95"/>
          <cell r="L95" t="str">
            <v>Mathematics III</v>
          </cell>
          <cell r="M95"/>
          <cell r="N95"/>
          <cell r="O95"/>
          <cell r="P95" t="str">
            <v>General Chemistry III</v>
          </cell>
          <cell r="Q95"/>
          <cell r="R95"/>
          <cell r="S95"/>
          <cell r="T95" t="str">
            <v>Environmental Studies for Integrated Sciences-II</v>
          </cell>
          <cell r="U95"/>
          <cell r="V95"/>
          <cell r="W95"/>
          <cell r="X95" t="str">
            <v>Biology III</v>
          </cell>
          <cell r="Y95"/>
          <cell r="Z95"/>
          <cell r="AA95"/>
          <cell r="CZ95" t="str">
            <v>NA</v>
          </cell>
          <cell r="DA95" t="str">
            <v>NA</v>
          </cell>
          <cell r="DB95" t="str">
            <v>NA</v>
          </cell>
          <cell r="DC95" t="str">
            <v>NA</v>
          </cell>
          <cell r="DD95" t="str">
            <v>NA</v>
          </cell>
          <cell r="DE95" t="str">
            <v>NA</v>
          </cell>
          <cell r="DF95" t="str">
            <v>NA</v>
          </cell>
          <cell r="DG95" t="str">
            <v>NA</v>
          </cell>
          <cell r="DH95" t="str">
            <v>NA</v>
          </cell>
          <cell r="DI95" t="str">
            <v>NA</v>
          </cell>
          <cell r="DJ95" t="str">
            <v>NA</v>
          </cell>
          <cell r="DK95" t="str">
            <v>NA</v>
          </cell>
          <cell r="DL95" t="str">
            <v>NA</v>
          </cell>
          <cell r="DM95" t="str">
            <v>NA</v>
          </cell>
          <cell r="DN95" t="str">
            <v>NA</v>
          </cell>
          <cell r="DO95" t="str">
            <v>NA</v>
          </cell>
          <cell r="DP95" t="str">
            <v>NA</v>
          </cell>
          <cell r="DQ95" t="str">
            <v>NA</v>
          </cell>
          <cell r="DR95" t="str">
            <v>NA</v>
          </cell>
          <cell r="DS95" t="str">
            <v>NA</v>
          </cell>
          <cell r="DT95" t="str">
            <v>NA</v>
          </cell>
          <cell r="DU95" t="str">
            <v>NA</v>
          </cell>
          <cell r="DV95" t="str">
            <v>NA</v>
          </cell>
          <cell r="DW95" t="str">
            <v>NA</v>
          </cell>
          <cell r="DX95" t="str">
            <v>NA</v>
          </cell>
          <cell r="DY95" t="str">
            <v>NA</v>
          </cell>
          <cell r="DZ95" t="str">
            <v>NA</v>
          </cell>
          <cell r="EA95" t="str">
            <v>NA</v>
          </cell>
          <cell r="EB95" t="str">
            <v>NA</v>
          </cell>
          <cell r="EC95" t="str">
            <v>NA</v>
          </cell>
          <cell r="ED95" t="str">
            <v>NA</v>
          </cell>
          <cell r="EE95" t="str">
            <v>NA</v>
          </cell>
          <cell r="EF95" t="str">
            <v>NA</v>
          </cell>
          <cell r="EG95" t="str">
            <v>NA</v>
          </cell>
          <cell r="EH95" t="str">
            <v>NA</v>
          </cell>
        </row>
        <row r="96">
          <cell r="B96" t="str">
            <v>Reg. No.</v>
          </cell>
          <cell r="C96" t="str">
            <v>Name</v>
          </cell>
          <cell r="D96" t="str">
            <v>Int</v>
          </cell>
          <cell r="E96" t="str">
            <v>ESE</v>
          </cell>
          <cell r="F96" t="str">
            <v>Tot</v>
          </cell>
          <cell r="G96" t="str">
            <v>P/F</v>
          </cell>
          <cell r="H96" t="str">
            <v>Int</v>
          </cell>
          <cell r="I96" t="str">
            <v>ESE</v>
          </cell>
          <cell r="J96" t="str">
            <v>Tot</v>
          </cell>
          <cell r="K96" t="str">
            <v>P/F</v>
          </cell>
          <cell r="L96" t="str">
            <v>Int</v>
          </cell>
          <cell r="M96" t="str">
            <v>ESE</v>
          </cell>
          <cell r="N96" t="str">
            <v>Tot</v>
          </cell>
          <cell r="O96" t="str">
            <v>P/F</v>
          </cell>
          <cell r="P96" t="str">
            <v>Int</v>
          </cell>
          <cell r="Q96" t="str">
            <v>ESE</v>
          </cell>
          <cell r="R96" t="str">
            <v>Tot</v>
          </cell>
          <cell r="S96" t="str">
            <v>P/F</v>
          </cell>
          <cell r="T96" t="str">
            <v>Int</v>
          </cell>
          <cell r="U96" t="str">
            <v>ESE</v>
          </cell>
          <cell r="V96" t="str">
            <v>Tot</v>
          </cell>
          <cell r="W96" t="str">
            <v>P/F</v>
          </cell>
          <cell r="X96" t="str">
            <v>Int</v>
          </cell>
          <cell r="Y96" t="str">
            <v>ESE</v>
          </cell>
          <cell r="Z96" t="str">
            <v>Tot</v>
          </cell>
          <cell r="AA96" t="str">
            <v>P/F</v>
          </cell>
          <cell r="CZ96" t="str">
            <v>NA</v>
          </cell>
          <cell r="DA96" t="str">
            <v>NA</v>
          </cell>
          <cell r="DB96" t="str">
            <v>NA</v>
          </cell>
          <cell r="DC96" t="str">
            <v>NA</v>
          </cell>
          <cell r="DD96" t="str">
            <v>NA</v>
          </cell>
          <cell r="DE96" t="str">
            <v>NA</v>
          </cell>
          <cell r="DF96" t="str">
            <v>NA</v>
          </cell>
          <cell r="DG96" t="str">
            <v>NA</v>
          </cell>
          <cell r="DH96" t="str">
            <v>NA</v>
          </cell>
          <cell r="DI96" t="str">
            <v>NA</v>
          </cell>
          <cell r="DJ96" t="str">
            <v>NA</v>
          </cell>
          <cell r="DK96" t="str">
            <v>NA</v>
          </cell>
          <cell r="DL96" t="str">
            <v>NA</v>
          </cell>
          <cell r="DM96" t="str">
            <v>NA</v>
          </cell>
          <cell r="DN96" t="str">
            <v>NA</v>
          </cell>
          <cell r="DO96" t="str">
            <v>NA</v>
          </cell>
          <cell r="DP96" t="str">
            <v>NA</v>
          </cell>
          <cell r="DQ96" t="str">
            <v>NA</v>
          </cell>
          <cell r="DR96" t="str">
            <v>NA</v>
          </cell>
          <cell r="DS96" t="str">
            <v>NA</v>
          </cell>
          <cell r="DT96" t="str">
            <v>NA</v>
          </cell>
          <cell r="DU96" t="str">
            <v>NA</v>
          </cell>
          <cell r="DV96" t="str">
            <v>NA</v>
          </cell>
          <cell r="DW96" t="str">
            <v>NA</v>
          </cell>
          <cell r="DX96" t="str">
            <v>NA</v>
          </cell>
          <cell r="DY96" t="str">
            <v>NA</v>
          </cell>
          <cell r="DZ96" t="str">
            <v>NA</v>
          </cell>
          <cell r="EA96" t="str">
            <v>NA</v>
          </cell>
          <cell r="EB96" t="str">
            <v>NA</v>
          </cell>
          <cell r="EC96" t="str">
            <v>NA</v>
          </cell>
          <cell r="ED96" t="str">
            <v>NA</v>
          </cell>
          <cell r="EE96" t="str">
            <v>NA</v>
          </cell>
          <cell r="EF96" t="str">
            <v>NA</v>
          </cell>
          <cell r="EG96" t="str">
            <v>NA</v>
          </cell>
          <cell r="EH96" t="str">
            <v>NA</v>
          </cell>
        </row>
        <row r="97">
          <cell r="B97" t="str">
            <v>I140315</v>
          </cell>
          <cell r="C97" t="str">
            <v xml:space="preserve">Pragadeeswaran K </v>
          </cell>
          <cell r="D97">
            <v>20.75</v>
          </cell>
          <cell r="E97">
            <v>21.5</v>
          </cell>
          <cell r="F97">
            <v>42</v>
          </cell>
          <cell r="G97" t="str">
            <v>P</v>
          </cell>
          <cell r="H97">
            <v>6.5</v>
          </cell>
          <cell r="I97">
            <v>27</v>
          </cell>
          <cell r="J97">
            <v>34</v>
          </cell>
          <cell r="K97" t="str">
            <v>F</v>
          </cell>
          <cell r="L97">
            <v>10</v>
          </cell>
          <cell r="M97">
            <v>30</v>
          </cell>
          <cell r="N97">
            <v>40</v>
          </cell>
          <cell r="O97" t="str">
            <v>P</v>
          </cell>
          <cell r="P97">
            <v>14</v>
          </cell>
          <cell r="Q97">
            <v>26</v>
          </cell>
          <cell r="R97">
            <v>40</v>
          </cell>
          <cell r="S97" t="str">
            <v>P</v>
          </cell>
          <cell r="T97">
            <v>16</v>
          </cell>
          <cell r="U97">
            <v>32</v>
          </cell>
          <cell r="V97">
            <v>48</v>
          </cell>
          <cell r="W97" t="str">
            <v>P</v>
          </cell>
          <cell r="X97" t="e">
            <v>#N/A</v>
          </cell>
          <cell r="Y97" t="e">
            <v>#N/A</v>
          </cell>
          <cell r="Z97" t="e">
            <v>#N/A</v>
          </cell>
          <cell r="AA97" t="e">
            <v>#N/A</v>
          </cell>
          <cell r="CZ97" t="str">
            <v>NA</v>
          </cell>
          <cell r="DA97" t="str">
            <v>NA</v>
          </cell>
          <cell r="DB97" t="str">
            <v>NA</v>
          </cell>
          <cell r="DC97" t="str">
            <v>NA</v>
          </cell>
          <cell r="DD97" t="str">
            <v>NA</v>
          </cell>
          <cell r="DE97" t="str">
            <v>NA</v>
          </cell>
          <cell r="DF97" t="str">
            <v>NA</v>
          </cell>
          <cell r="DG97" t="str">
            <v>NA</v>
          </cell>
          <cell r="DH97" t="str">
            <v>NA</v>
          </cell>
          <cell r="DI97" t="str">
            <v>NA</v>
          </cell>
          <cell r="DJ97" t="str">
            <v>NA</v>
          </cell>
          <cell r="DK97" t="str">
            <v>NA</v>
          </cell>
          <cell r="DL97" t="str">
            <v>NA</v>
          </cell>
          <cell r="DM97" t="str">
            <v>NA</v>
          </cell>
          <cell r="DN97" t="str">
            <v>NA</v>
          </cell>
          <cell r="DO97" t="str">
            <v>NA</v>
          </cell>
          <cell r="DP97" t="str">
            <v>NA</v>
          </cell>
          <cell r="DQ97" t="str">
            <v>NA</v>
          </cell>
          <cell r="DR97" t="str">
            <v>NA</v>
          </cell>
          <cell r="DS97" t="str">
            <v>NA</v>
          </cell>
          <cell r="DT97" t="str">
            <v>NA</v>
          </cell>
          <cell r="DU97" t="str">
            <v>NA</v>
          </cell>
          <cell r="DV97" t="str">
            <v>NA</v>
          </cell>
          <cell r="DW97" t="str">
            <v>NA</v>
          </cell>
          <cell r="DX97" t="str">
            <v>NA</v>
          </cell>
          <cell r="DY97" t="str">
            <v>NA</v>
          </cell>
          <cell r="DZ97" t="str">
            <v>NA</v>
          </cell>
          <cell r="EA97" t="str">
            <v>NA</v>
          </cell>
          <cell r="EB97" t="str">
            <v>NA</v>
          </cell>
          <cell r="EC97" t="str">
            <v>NA</v>
          </cell>
          <cell r="ED97" t="str">
            <v>NA</v>
          </cell>
          <cell r="EE97" t="str">
            <v>NA</v>
          </cell>
          <cell r="EF97" t="str">
            <v>NA</v>
          </cell>
          <cell r="EG97" t="str">
            <v>NA</v>
          </cell>
          <cell r="EH97" t="str">
            <v>NA</v>
          </cell>
        </row>
        <row r="98">
          <cell r="B98" t="str">
            <v>I140316</v>
          </cell>
          <cell r="C98" t="str">
            <v>Ramya R</v>
          </cell>
          <cell r="D98" t="e">
            <v>#N/A</v>
          </cell>
          <cell r="E98" t="e">
            <v>#N/A</v>
          </cell>
          <cell r="F98" t="e">
            <v>#N/A</v>
          </cell>
          <cell r="G98" t="e">
            <v>#N/A</v>
          </cell>
          <cell r="H98" t="e">
            <v>#N/A</v>
          </cell>
          <cell r="I98" t="e">
            <v>#N/A</v>
          </cell>
          <cell r="J98" t="e">
            <v>#N/A</v>
          </cell>
          <cell r="K98" t="e">
            <v>#N/A</v>
          </cell>
          <cell r="L98" t="e">
            <v>#N/A</v>
          </cell>
          <cell r="M98" t="e">
            <v>#N/A</v>
          </cell>
          <cell r="N98" t="e">
            <v>#N/A</v>
          </cell>
          <cell r="O98" t="e">
            <v>#N/A</v>
          </cell>
          <cell r="P98">
            <v>18</v>
          </cell>
          <cell r="Q98">
            <v>13</v>
          </cell>
          <cell r="R98">
            <v>31</v>
          </cell>
          <cell r="S98" t="str">
            <v>F</v>
          </cell>
          <cell r="T98" t="e">
            <v>#N/A</v>
          </cell>
          <cell r="U98" t="e">
            <v>#N/A</v>
          </cell>
          <cell r="V98" t="e">
            <v>#N/A</v>
          </cell>
          <cell r="W98" t="e">
            <v>#N/A</v>
          </cell>
          <cell r="X98" t="e">
            <v>#N/A</v>
          </cell>
          <cell r="Y98" t="e">
            <v>#N/A</v>
          </cell>
          <cell r="Z98" t="e">
            <v>#N/A</v>
          </cell>
          <cell r="AA98" t="e">
            <v>#N/A</v>
          </cell>
          <cell r="CZ98" t="str">
            <v>NA</v>
          </cell>
          <cell r="DA98" t="str">
            <v>NA</v>
          </cell>
          <cell r="DB98" t="str">
            <v>NA</v>
          </cell>
          <cell r="DC98" t="str">
            <v>NA</v>
          </cell>
          <cell r="DD98" t="str">
            <v>NA</v>
          </cell>
          <cell r="DE98" t="str">
            <v>NA</v>
          </cell>
          <cell r="DF98" t="str">
            <v>NA</v>
          </cell>
          <cell r="DG98" t="str">
            <v>NA</v>
          </cell>
          <cell r="DH98" t="str">
            <v>NA</v>
          </cell>
          <cell r="DI98" t="str">
            <v>NA</v>
          </cell>
          <cell r="DJ98" t="str">
            <v>NA</v>
          </cell>
          <cell r="DK98" t="str">
            <v>NA</v>
          </cell>
          <cell r="DL98" t="str">
            <v>NA</v>
          </cell>
          <cell r="DM98" t="str">
            <v>NA</v>
          </cell>
          <cell r="DN98" t="str">
            <v>NA</v>
          </cell>
          <cell r="DO98" t="str">
            <v>NA</v>
          </cell>
          <cell r="DP98" t="str">
            <v>NA</v>
          </cell>
          <cell r="DQ98" t="str">
            <v>NA</v>
          </cell>
          <cell r="DR98" t="str">
            <v>NA</v>
          </cell>
          <cell r="DS98" t="str">
            <v>NA</v>
          </cell>
          <cell r="DT98" t="str">
            <v>NA</v>
          </cell>
          <cell r="DU98" t="str">
            <v>NA</v>
          </cell>
          <cell r="DV98" t="str">
            <v>NA</v>
          </cell>
          <cell r="DW98" t="str">
            <v>NA</v>
          </cell>
          <cell r="DX98" t="str">
            <v>NA</v>
          </cell>
          <cell r="DY98" t="str">
            <v>NA</v>
          </cell>
          <cell r="DZ98" t="str">
            <v>NA</v>
          </cell>
          <cell r="EA98" t="str">
            <v>NA</v>
          </cell>
          <cell r="EB98" t="str">
            <v>NA</v>
          </cell>
          <cell r="EC98" t="str">
            <v>NA</v>
          </cell>
          <cell r="ED98" t="str">
            <v>NA</v>
          </cell>
          <cell r="EE98" t="str">
            <v>NA</v>
          </cell>
          <cell r="EF98" t="str">
            <v>NA</v>
          </cell>
          <cell r="EG98" t="str">
            <v>NA</v>
          </cell>
          <cell r="EH98" t="str">
            <v>NA</v>
          </cell>
        </row>
        <row r="99">
          <cell r="B99" t="str">
            <v>I130321</v>
          </cell>
          <cell r="C99" t="str">
            <v>Sutharsan G</v>
          </cell>
          <cell r="D99" t="e">
            <v>#N/A</v>
          </cell>
          <cell r="E99" t="e">
            <v>#N/A</v>
          </cell>
          <cell r="F99" t="e">
            <v>#N/A</v>
          </cell>
          <cell r="G99" t="e">
            <v>#N/A</v>
          </cell>
          <cell r="H99" t="e">
            <v>#N/A</v>
          </cell>
          <cell r="I99" t="e">
            <v>#N/A</v>
          </cell>
          <cell r="J99" t="e">
            <v>#N/A</v>
          </cell>
          <cell r="K99" t="e">
            <v>#N/A</v>
          </cell>
          <cell r="L99" t="e">
            <v>#N/A</v>
          </cell>
          <cell r="M99" t="e">
            <v>#N/A</v>
          </cell>
          <cell r="N99" t="e">
            <v>#N/A</v>
          </cell>
          <cell r="O99" t="e">
            <v>#N/A</v>
          </cell>
          <cell r="P99">
            <v>12</v>
          </cell>
          <cell r="Q99">
            <v>9</v>
          </cell>
          <cell r="R99">
            <v>21</v>
          </cell>
          <cell r="S99" t="str">
            <v>F</v>
          </cell>
          <cell r="T99" t="e">
            <v>#N/A</v>
          </cell>
          <cell r="U99" t="e">
            <v>#N/A</v>
          </cell>
          <cell r="V99" t="e">
            <v>#N/A</v>
          </cell>
          <cell r="W99" t="e">
            <v>#N/A</v>
          </cell>
          <cell r="X99">
            <v>21</v>
          </cell>
          <cell r="Y99">
            <v>24</v>
          </cell>
          <cell r="Z99">
            <v>45</v>
          </cell>
          <cell r="AA99" t="str">
            <v>P</v>
          </cell>
          <cell r="CZ99" t="str">
            <v>NA</v>
          </cell>
          <cell r="DA99" t="str">
            <v>NA</v>
          </cell>
          <cell r="DB99" t="str">
            <v>NA</v>
          </cell>
          <cell r="DC99" t="str">
            <v>NA</v>
          </cell>
          <cell r="DD99" t="str">
            <v>NA</v>
          </cell>
          <cell r="DE99" t="str">
            <v>NA</v>
          </cell>
          <cell r="DF99" t="str">
            <v>NA</v>
          </cell>
          <cell r="DG99" t="str">
            <v>NA</v>
          </cell>
          <cell r="DH99" t="str">
            <v>NA</v>
          </cell>
          <cell r="DI99" t="str">
            <v>NA</v>
          </cell>
          <cell r="DJ99" t="str">
            <v>NA</v>
          </cell>
          <cell r="DK99" t="str">
            <v>NA</v>
          </cell>
          <cell r="DL99" t="str">
            <v>NA</v>
          </cell>
          <cell r="DM99" t="str">
            <v>NA</v>
          </cell>
          <cell r="DN99" t="str">
            <v>NA</v>
          </cell>
          <cell r="DO99" t="str">
            <v>NA</v>
          </cell>
          <cell r="DP99" t="str">
            <v>NA</v>
          </cell>
          <cell r="DQ99" t="str">
            <v>NA</v>
          </cell>
          <cell r="DR99" t="str">
            <v>NA</v>
          </cell>
          <cell r="DS99" t="str">
            <v>NA</v>
          </cell>
          <cell r="DT99" t="str">
            <v>NA</v>
          </cell>
          <cell r="DU99" t="str">
            <v>NA</v>
          </cell>
          <cell r="DV99" t="str">
            <v>NA</v>
          </cell>
          <cell r="DW99" t="str">
            <v>NA</v>
          </cell>
          <cell r="DX99" t="str">
            <v>NA</v>
          </cell>
          <cell r="DY99" t="str">
            <v>NA</v>
          </cell>
          <cell r="DZ99" t="str">
            <v>NA</v>
          </cell>
          <cell r="EA99" t="str">
            <v>NA</v>
          </cell>
          <cell r="EB99" t="str">
            <v>NA</v>
          </cell>
          <cell r="EC99" t="str">
            <v>NA</v>
          </cell>
          <cell r="ED99" t="str">
            <v>NA</v>
          </cell>
          <cell r="EE99" t="str">
            <v>NA</v>
          </cell>
          <cell r="EF99" t="str">
            <v>NA</v>
          </cell>
          <cell r="EG99" t="str">
            <v>NA</v>
          </cell>
          <cell r="EH99" t="str">
            <v>NA</v>
          </cell>
        </row>
        <row r="100">
          <cell r="CZ100" t="str">
            <v>NA</v>
          </cell>
          <cell r="DA100" t="str">
            <v>NA</v>
          </cell>
          <cell r="DB100" t="str">
            <v>NA</v>
          </cell>
          <cell r="DC100" t="str">
            <v>NA</v>
          </cell>
          <cell r="DD100" t="str">
            <v>NA</v>
          </cell>
          <cell r="DE100" t="str">
            <v>NA</v>
          </cell>
          <cell r="DF100" t="str">
            <v>NA</v>
          </cell>
          <cell r="DG100" t="str">
            <v>NA</v>
          </cell>
          <cell r="DH100" t="str">
            <v>NA</v>
          </cell>
          <cell r="DI100" t="str">
            <v>NA</v>
          </cell>
          <cell r="DJ100" t="str">
            <v>NA</v>
          </cell>
          <cell r="DK100" t="str">
            <v>NA</v>
          </cell>
          <cell r="DL100" t="str">
            <v>NA</v>
          </cell>
          <cell r="DM100" t="str">
            <v>NA</v>
          </cell>
          <cell r="DN100" t="str">
            <v>NA</v>
          </cell>
          <cell r="DO100" t="str">
            <v>NA</v>
          </cell>
          <cell r="DP100" t="str">
            <v>NA</v>
          </cell>
          <cell r="DQ100" t="str">
            <v>NA</v>
          </cell>
          <cell r="DR100" t="str">
            <v>NA</v>
          </cell>
          <cell r="DS100" t="str">
            <v>NA</v>
          </cell>
          <cell r="DT100" t="str">
            <v>NA</v>
          </cell>
          <cell r="DU100" t="str">
            <v>NA</v>
          </cell>
          <cell r="DV100" t="str">
            <v>NA</v>
          </cell>
          <cell r="DW100" t="str">
            <v>NA</v>
          </cell>
          <cell r="DX100" t="str">
            <v>NA</v>
          </cell>
          <cell r="DY100" t="str">
            <v>NA</v>
          </cell>
          <cell r="DZ100" t="str">
            <v>NA</v>
          </cell>
          <cell r="EA100" t="str">
            <v>NA</v>
          </cell>
          <cell r="EB100" t="str">
            <v>NA</v>
          </cell>
          <cell r="EC100" t="str">
            <v>NA</v>
          </cell>
          <cell r="ED100" t="str">
            <v>NA</v>
          </cell>
          <cell r="EE100" t="str">
            <v>NA</v>
          </cell>
          <cell r="EF100" t="str">
            <v>NA</v>
          </cell>
          <cell r="EG100" t="str">
            <v>NA</v>
          </cell>
          <cell r="EH100" t="str">
            <v>NA</v>
          </cell>
        </row>
        <row r="101">
          <cell r="B101"/>
          <cell r="C101"/>
          <cell r="D101"/>
          <cell r="E101"/>
          <cell r="F101"/>
          <cell r="G101"/>
          <cell r="H101"/>
          <cell r="I101"/>
          <cell r="J101"/>
          <cell r="K101"/>
          <cell r="L101"/>
          <cell r="M101"/>
          <cell r="N101"/>
          <cell r="O101"/>
          <cell r="CZ101" t="str">
            <v>NA</v>
          </cell>
          <cell r="DA101" t="str">
            <v>NA</v>
          </cell>
          <cell r="DB101" t="str">
            <v>NA</v>
          </cell>
          <cell r="DC101" t="str">
            <v>NA</v>
          </cell>
          <cell r="DD101" t="str">
            <v>NA</v>
          </cell>
          <cell r="DE101" t="str">
            <v>NA</v>
          </cell>
          <cell r="DF101" t="str">
            <v>NA</v>
          </cell>
          <cell r="DG101" t="str">
            <v>NA</v>
          </cell>
          <cell r="DH101" t="str">
            <v>NA</v>
          </cell>
          <cell r="DI101" t="str">
            <v>NA</v>
          </cell>
          <cell r="DJ101" t="str">
            <v>NA</v>
          </cell>
          <cell r="DK101" t="str">
            <v>NA</v>
          </cell>
          <cell r="DL101" t="str">
            <v>NA</v>
          </cell>
          <cell r="DM101" t="str">
            <v>NA</v>
          </cell>
          <cell r="DN101" t="str">
            <v>NA</v>
          </cell>
          <cell r="DO101" t="str">
            <v>NA</v>
          </cell>
          <cell r="DP101" t="str">
            <v>NA</v>
          </cell>
          <cell r="DQ101" t="str">
            <v>NA</v>
          </cell>
          <cell r="DR101" t="str">
            <v>NA</v>
          </cell>
          <cell r="DS101" t="str">
            <v>NA</v>
          </cell>
          <cell r="DT101" t="str">
            <v>NA</v>
          </cell>
          <cell r="DU101" t="str">
            <v>NA</v>
          </cell>
          <cell r="DV101" t="str">
            <v>NA</v>
          </cell>
          <cell r="DW101" t="str">
            <v>NA</v>
          </cell>
          <cell r="DX101" t="str">
            <v>NA</v>
          </cell>
          <cell r="DY101" t="str">
            <v>NA</v>
          </cell>
          <cell r="DZ101" t="str">
            <v>NA</v>
          </cell>
          <cell r="EA101" t="str">
            <v>NA</v>
          </cell>
          <cell r="EB101" t="str">
            <v>NA</v>
          </cell>
          <cell r="EC101" t="str">
            <v>NA</v>
          </cell>
          <cell r="ED101" t="str">
            <v>NA</v>
          </cell>
          <cell r="EE101" t="str">
            <v>NA</v>
          </cell>
          <cell r="EF101" t="str">
            <v>NA</v>
          </cell>
          <cell r="EG101" t="str">
            <v>NA</v>
          </cell>
          <cell r="EH101" t="str">
            <v>NA</v>
          </cell>
        </row>
        <row r="102">
          <cell r="B102"/>
          <cell r="C102"/>
          <cell r="D102"/>
          <cell r="E102"/>
          <cell r="F102"/>
          <cell r="G102"/>
          <cell r="H102"/>
          <cell r="I102"/>
          <cell r="J102"/>
          <cell r="K102"/>
          <cell r="L102"/>
          <cell r="M102"/>
          <cell r="N102"/>
          <cell r="O102"/>
          <cell r="CZ102" t="str">
            <v>NA</v>
          </cell>
          <cell r="DA102" t="str">
            <v>NA</v>
          </cell>
          <cell r="DB102" t="str">
            <v>NA</v>
          </cell>
          <cell r="DC102" t="str">
            <v>NA</v>
          </cell>
          <cell r="DD102" t="str">
            <v>NA</v>
          </cell>
          <cell r="DE102" t="str">
            <v>NA</v>
          </cell>
          <cell r="DF102" t="str">
            <v>NA</v>
          </cell>
          <cell r="DG102" t="str">
            <v>NA</v>
          </cell>
          <cell r="DH102" t="str">
            <v>NA</v>
          </cell>
          <cell r="DI102" t="str">
            <v>NA</v>
          </cell>
          <cell r="DJ102" t="str">
            <v>NA</v>
          </cell>
          <cell r="DK102" t="str">
            <v>NA</v>
          </cell>
          <cell r="DL102" t="str">
            <v>NA</v>
          </cell>
          <cell r="DM102" t="str">
            <v>NA</v>
          </cell>
          <cell r="DN102" t="str">
            <v>NA</v>
          </cell>
          <cell r="DO102" t="str">
            <v>NA</v>
          </cell>
          <cell r="DP102" t="str">
            <v>NA</v>
          </cell>
          <cell r="DQ102" t="str">
            <v>NA</v>
          </cell>
          <cell r="DR102" t="str">
            <v>NA</v>
          </cell>
          <cell r="DS102" t="str">
            <v>NA</v>
          </cell>
          <cell r="DT102" t="str">
            <v>NA</v>
          </cell>
          <cell r="DU102" t="str">
            <v>NA</v>
          </cell>
          <cell r="DV102" t="str">
            <v>NA</v>
          </cell>
          <cell r="DW102" t="str">
            <v>NA</v>
          </cell>
          <cell r="DX102" t="str">
            <v>NA</v>
          </cell>
          <cell r="DY102" t="str">
            <v>NA</v>
          </cell>
          <cell r="DZ102" t="str">
            <v>NA</v>
          </cell>
          <cell r="EA102" t="str">
            <v>NA</v>
          </cell>
          <cell r="EB102" t="str">
            <v>NA</v>
          </cell>
          <cell r="EC102" t="str">
            <v>NA</v>
          </cell>
          <cell r="ED102" t="str">
            <v>NA</v>
          </cell>
          <cell r="EE102" t="str">
            <v>NA</v>
          </cell>
          <cell r="EF102" t="str">
            <v>NA</v>
          </cell>
          <cell r="EG102" t="str">
            <v>NA</v>
          </cell>
          <cell r="EH102" t="str">
            <v>NA</v>
          </cell>
        </row>
        <row r="103">
          <cell r="B103"/>
          <cell r="C103"/>
          <cell r="D103" t="str">
            <v>ENVS01</v>
          </cell>
          <cell r="E103"/>
          <cell r="F103"/>
          <cell r="G103"/>
          <cell r="H103" t="str">
            <v>CY1101</v>
          </cell>
          <cell r="I103"/>
          <cell r="J103"/>
          <cell r="K103"/>
          <cell r="L103" t="str">
            <v>LIF011</v>
          </cell>
          <cell r="M103"/>
          <cell r="N103"/>
          <cell r="O103"/>
          <cell r="P103" t="str">
            <v>OATAM01</v>
          </cell>
          <cell r="Q103"/>
          <cell r="R103"/>
          <cell r="S103"/>
          <cell r="T103"/>
          <cell r="U103"/>
          <cell r="V103"/>
          <cell r="W103"/>
          <cell r="X103"/>
          <cell r="Y103"/>
          <cell r="Z103"/>
          <cell r="AA103"/>
          <cell r="CZ103" t="str">
            <v>NA</v>
          </cell>
          <cell r="DA103" t="str">
            <v>NA</v>
          </cell>
          <cell r="DB103" t="str">
            <v>NA</v>
          </cell>
          <cell r="DC103" t="str">
            <v>NA</v>
          </cell>
          <cell r="DD103" t="str">
            <v>NA</v>
          </cell>
          <cell r="DE103" t="str">
            <v>NA</v>
          </cell>
          <cell r="DF103" t="str">
            <v>NA</v>
          </cell>
          <cell r="DG103" t="str">
            <v>NA</v>
          </cell>
          <cell r="DH103" t="str">
            <v>NA</v>
          </cell>
          <cell r="DI103" t="str">
            <v>NA</v>
          </cell>
          <cell r="DJ103" t="str">
            <v>NA</v>
          </cell>
          <cell r="DK103" t="str">
            <v>NA</v>
          </cell>
          <cell r="DL103" t="str">
            <v>NA</v>
          </cell>
          <cell r="DM103" t="str">
            <v>NA</v>
          </cell>
          <cell r="DN103" t="str">
            <v>NA</v>
          </cell>
          <cell r="DO103" t="str">
            <v>NA</v>
          </cell>
          <cell r="DP103" t="str">
            <v>NA</v>
          </cell>
          <cell r="DQ103" t="str">
            <v>NA</v>
          </cell>
          <cell r="DR103" t="str">
            <v>NA</v>
          </cell>
          <cell r="DS103" t="str">
            <v>NA</v>
          </cell>
          <cell r="DT103" t="str">
            <v>NA</v>
          </cell>
          <cell r="DU103" t="str">
            <v>NA</v>
          </cell>
          <cell r="DV103" t="str">
            <v>NA</v>
          </cell>
          <cell r="DW103" t="str">
            <v>NA</v>
          </cell>
          <cell r="DX103" t="str">
            <v>NA</v>
          </cell>
          <cell r="DY103" t="str">
            <v>NA</v>
          </cell>
          <cell r="DZ103" t="str">
            <v>NA</v>
          </cell>
          <cell r="EA103" t="str">
            <v>NA</v>
          </cell>
          <cell r="EB103" t="str">
            <v>NA</v>
          </cell>
          <cell r="EC103" t="str">
            <v>NA</v>
          </cell>
          <cell r="ED103" t="str">
            <v>NA</v>
          </cell>
          <cell r="EE103" t="str">
            <v>NA</v>
          </cell>
          <cell r="EF103" t="str">
            <v>NA</v>
          </cell>
          <cell r="EG103" t="str">
            <v>NA</v>
          </cell>
          <cell r="EH103" t="str">
            <v>NA</v>
          </cell>
        </row>
        <row r="104">
          <cell r="B104"/>
          <cell r="C104"/>
          <cell r="D104" t="str">
            <v>Environmental Studies for Integrated Sciences - I</v>
          </cell>
          <cell r="E104"/>
          <cell r="F104"/>
          <cell r="G104"/>
          <cell r="H104" t="str">
            <v>General Chemistry I</v>
          </cell>
          <cell r="I104"/>
          <cell r="J104"/>
          <cell r="K104"/>
          <cell r="L104" t="str">
            <v>Biology - I</v>
          </cell>
          <cell r="M104"/>
          <cell r="N104"/>
          <cell r="O104"/>
          <cell r="P104" t="str">
            <v>Advanced Tamil Level - I</v>
          </cell>
          <cell r="Q104"/>
          <cell r="R104"/>
          <cell r="S104"/>
          <cell r="T104"/>
          <cell r="U104"/>
          <cell r="V104"/>
          <cell r="W104"/>
          <cell r="X104"/>
          <cell r="Y104"/>
          <cell r="Z104"/>
          <cell r="AA104"/>
          <cell r="CZ104" t="str">
            <v>NA</v>
          </cell>
          <cell r="DA104" t="str">
            <v>NA</v>
          </cell>
          <cell r="DB104" t="str">
            <v>NA</v>
          </cell>
          <cell r="DC104" t="str">
            <v>NA</v>
          </cell>
          <cell r="DD104" t="str">
            <v>NA</v>
          </cell>
          <cell r="DE104" t="str">
            <v>NA</v>
          </cell>
          <cell r="DF104" t="str">
            <v>NA</v>
          </cell>
          <cell r="DG104" t="str">
            <v>NA</v>
          </cell>
          <cell r="DH104" t="str">
            <v>NA</v>
          </cell>
          <cell r="DI104" t="str">
            <v>NA</v>
          </cell>
          <cell r="DJ104" t="str">
            <v>NA</v>
          </cell>
          <cell r="DK104" t="str">
            <v>NA</v>
          </cell>
          <cell r="DL104" t="str">
            <v>NA</v>
          </cell>
          <cell r="DM104" t="str">
            <v>NA</v>
          </cell>
          <cell r="DN104" t="str">
            <v>NA</v>
          </cell>
          <cell r="DO104" t="str">
            <v>NA</v>
          </cell>
          <cell r="DP104" t="str">
            <v>NA</v>
          </cell>
          <cell r="DQ104" t="str">
            <v>NA</v>
          </cell>
          <cell r="DR104" t="str">
            <v>NA</v>
          </cell>
          <cell r="DS104" t="str">
            <v>NA</v>
          </cell>
          <cell r="DT104" t="str">
            <v>NA</v>
          </cell>
          <cell r="DU104" t="str">
            <v>NA</v>
          </cell>
          <cell r="DV104" t="str">
            <v>NA</v>
          </cell>
          <cell r="DW104" t="str">
            <v>NA</v>
          </cell>
          <cell r="DX104" t="str">
            <v>NA</v>
          </cell>
          <cell r="DY104" t="str">
            <v>NA</v>
          </cell>
          <cell r="DZ104" t="str">
            <v>NA</v>
          </cell>
          <cell r="EA104" t="str">
            <v>NA</v>
          </cell>
          <cell r="EB104" t="str">
            <v>NA</v>
          </cell>
          <cell r="EC104" t="str">
            <v>NA</v>
          </cell>
          <cell r="ED104" t="str">
            <v>NA</v>
          </cell>
          <cell r="EE104" t="str">
            <v>NA</v>
          </cell>
          <cell r="EF104" t="str">
            <v>NA</v>
          </cell>
          <cell r="EG104" t="str">
            <v>NA</v>
          </cell>
          <cell r="EH104" t="str">
            <v>NA</v>
          </cell>
        </row>
        <row r="105">
          <cell r="B105" t="str">
            <v>Reg. No.</v>
          </cell>
          <cell r="C105" t="str">
            <v>Name</v>
          </cell>
          <cell r="D105" t="str">
            <v>Int</v>
          </cell>
          <cell r="E105" t="str">
            <v>ESE</v>
          </cell>
          <cell r="F105" t="str">
            <v>Tot</v>
          </cell>
          <cell r="G105" t="str">
            <v>P/F</v>
          </cell>
          <cell r="H105" t="str">
            <v>Int</v>
          </cell>
          <cell r="I105" t="str">
            <v>ESE</v>
          </cell>
          <cell r="J105" t="str">
            <v>Tot</v>
          </cell>
          <cell r="K105" t="str">
            <v>P/F</v>
          </cell>
          <cell r="L105" t="str">
            <v>Int</v>
          </cell>
          <cell r="M105" t="str">
            <v>ESE</v>
          </cell>
          <cell r="N105" t="str">
            <v>Tot</v>
          </cell>
          <cell r="O105" t="str">
            <v>P/F</v>
          </cell>
          <cell r="P105" t="str">
            <v>Int</v>
          </cell>
          <cell r="Q105" t="str">
            <v>ESE</v>
          </cell>
          <cell r="R105" t="str">
            <v>Tot</v>
          </cell>
          <cell r="S105" t="str">
            <v>P/F</v>
          </cell>
          <cell r="T105"/>
          <cell r="U105"/>
          <cell r="V105"/>
          <cell r="W105"/>
          <cell r="X105"/>
          <cell r="Y105"/>
          <cell r="Z105"/>
          <cell r="AA105"/>
          <cell r="CZ105" t="str">
            <v>NA</v>
          </cell>
          <cell r="DA105" t="str">
            <v>NA</v>
          </cell>
          <cell r="DB105" t="str">
            <v>NA</v>
          </cell>
          <cell r="DC105" t="str">
            <v>NA</v>
          </cell>
          <cell r="DD105" t="str">
            <v>NA</v>
          </cell>
          <cell r="DE105" t="str">
            <v>NA</v>
          </cell>
          <cell r="DF105" t="str">
            <v>NA</v>
          </cell>
          <cell r="DG105" t="str">
            <v>NA</v>
          </cell>
          <cell r="DH105" t="str">
            <v>NA</v>
          </cell>
          <cell r="DI105" t="str">
            <v>NA</v>
          </cell>
          <cell r="DJ105" t="str">
            <v>NA</v>
          </cell>
          <cell r="DK105" t="str">
            <v>NA</v>
          </cell>
          <cell r="DL105" t="str">
            <v>NA</v>
          </cell>
          <cell r="DM105" t="str">
            <v>NA</v>
          </cell>
          <cell r="DN105" t="str">
            <v>NA</v>
          </cell>
          <cell r="DO105" t="str">
            <v>NA</v>
          </cell>
          <cell r="DP105" t="str">
            <v>NA</v>
          </cell>
          <cell r="DQ105" t="str">
            <v>NA</v>
          </cell>
          <cell r="DR105" t="str">
            <v>NA</v>
          </cell>
          <cell r="DS105" t="str">
            <v>NA</v>
          </cell>
          <cell r="DT105" t="str">
            <v>NA</v>
          </cell>
          <cell r="DU105" t="str">
            <v>NA</v>
          </cell>
          <cell r="DV105" t="str">
            <v>NA</v>
          </cell>
          <cell r="DW105" t="str">
            <v>NA</v>
          </cell>
          <cell r="DX105" t="str">
            <v>NA</v>
          </cell>
          <cell r="DY105" t="str">
            <v>NA</v>
          </cell>
          <cell r="DZ105" t="str">
            <v>NA</v>
          </cell>
          <cell r="EA105" t="str">
            <v>NA</v>
          </cell>
          <cell r="EB105" t="str">
            <v>NA</v>
          </cell>
          <cell r="EC105" t="str">
            <v>NA</v>
          </cell>
          <cell r="ED105" t="str">
            <v>NA</v>
          </cell>
          <cell r="EE105" t="str">
            <v>NA</v>
          </cell>
          <cell r="EF105" t="str">
            <v>NA</v>
          </cell>
          <cell r="EG105" t="str">
            <v>NA</v>
          </cell>
          <cell r="EH105" t="str">
            <v>NA</v>
          </cell>
        </row>
        <row r="106">
          <cell r="B106" t="str">
            <v>I140312</v>
          </cell>
          <cell r="C106" t="str">
            <v>Manisha T</v>
          </cell>
          <cell r="D106">
            <v>16</v>
          </cell>
          <cell r="E106">
            <v>24</v>
          </cell>
          <cell r="F106">
            <v>40</v>
          </cell>
          <cell r="G106" t="str">
            <v>P</v>
          </cell>
          <cell r="H106">
            <v>22</v>
          </cell>
          <cell r="I106">
            <v>19</v>
          </cell>
          <cell r="J106">
            <v>41</v>
          </cell>
          <cell r="K106" t="str">
            <v>P</v>
          </cell>
          <cell r="L106">
            <v>11</v>
          </cell>
          <cell r="M106">
            <v>14</v>
          </cell>
          <cell r="N106">
            <v>25</v>
          </cell>
          <cell r="O106" t="str">
            <v>F</v>
          </cell>
          <cell r="P106">
            <v>32</v>
          </cell>
          <cell r="Q106">
            <v>33</v>
          </cell>
          <cell r="R106">
            <v>65</v>
          </cell>
          <cell r="S106" t="str">
            <v>P</v>
          </cell>
          <cell r="CZ106" t="str">
            <v>NA</v>
          </cell>
          <cell r="DA106" t="str">
            <v>NA</v>
          </cell>
          <cell r="DB106" t="str">
            <v>NA</v>
          </cell>
          <cell r="DC106" t="str">
            <v>NA</v>
          </cell>
          <cell r="DD106" t="str">
            <v>NA</v>
          </cell>
          <cell r="DE106" t="str">
            <v>NA</v>
          </cell>
          <cell r="DF106" t="str">
            <v>NA</v>
          </cell>
          <cell r="DG106" t="str">
            <v>NA</v>
          </cell>
          <cell r="DH106" t="str">
            <v>NA</v>
          </cell>
          <cell r="DI106" t="str">
            <v>NA</v>
          </cell>
          <cell r="DJ106" t="str">
            <v>NA</v>
          </cell>
          <cell r="DK106" t="str">
            <v>NA</v>
          </cell>
          <cell r="DL106" t="str">
            <v>NA</v>
          </cell>
          <cell r="DM106" t="str">
            <v>NA</v>
          </cell>
          <cell r="DN106" t="str">
            <v>NA</v>
          </cell>
          <cell r="DO106" t="str">
            <v>NA</v>
          </cell>
          <cell r="DP106" t="str">
            <v>NA</v>
          </cell>
          <cell r="DQ106" t="str">
            <v>NA</v>
          </cell>
          <cell r="DR106" t="str">
            <v>NA</v>
          </cell>
          <cell r="DS106" t="str">
            <v>NA</v>
          </cell>
          <cell r="DT106" t="str">
            <v>NA</v>
          </cell>
          <cell r="DU106" t="str">
            <v>NA</v>
          </cell>
          <cell r="DV106" t="str">
            <v>NA</v>
          </cell>
          <cell r="DW106" t="str">
            <v>NA</v>
          </cell>
          <cell r="DX106" t="str">
            <v>NA</v>
          </cell>
          <cell r="DY106" t="str">
            <v>NA</v>
          </cell>
          <cell r="DZ106" t="str">
            <v>NA</v>
          </cell>
          <cell r="EA106" t="str">
            <v>NA</v>
          </cell>
          <cell r="EB106" t="str">
            <v>NA</v>
          </cell>
          <cell r="EC106" t="str">
            <v>NA</v>
          </cell>
          <cell r="ED106" t="str">
            <v>NA</v>
          </cell>
          <cell r="EE106" t="str">
            <v>NA</v>
          </cell>
          <cell r="EF106" t="str">
            <v>NA</v>
          </cell>
          <cell r="EG106" t="str">
            <v>NA</v>
          </cell>
          <cell r="EH106" t="str">
            <v>NA</v>
          </cell>
        </row>
        <row r="107">
          <cell r="CZ107" t="str">
            <v>NA</v>
          </cell>
          <cell r="DA107" t="str">
            <v>NA</v>
          </cell>
          <cell r="DB107" t="str">
            <v>NA</v>
          </cell>
          <cell r="DC107" t="str">
            <v>NA</v>
          </cell>
          <cell r="DD107" t="str">
            <v>NA</v>
          </cell>
          <cell r="DE107" t="str">
            <v>NA</v>
          </cell>
          <cell r="DF107" t="str">
            <v>NA</v>
          </cell>
          <cell r="DG107" t="str">
            <v>NA</v>
          </cell>
          <cell r="DH107" t="str">
            <v>NA</v>
          </cell>
          <cell r="DI107" t="str">
            <v>NA</v>
          </cell>
          <cell r="DJ107" t="str">
            <v>NA</v>
          </cell>
          <cell r="DK107" t="str">
            <v>NA</v>
          </cell>
          <cell r="DL107" t="str">
            <v>NA</v>
          </cell>
          <cell r="DM107" t="str">
            <v>NA</v>
          </cell>
          <cell r="DN107" t="str">
            <v>NA</v>
          </cell>
          <cell r="DO107" t="str">
            <v>NA</v>
          </cell>
          <cell r="DP107" t="str">
            <v>NA</v>
          </cell>
          <cell r="DQ107" t="str">
            <v>NA</v>
          </cell>
          <cell r="DR107" t="str">
            <v>NA</v>
          </cell>
          <cell r="DS107" t="str">
            <v>NA</v>
          </cell>
          <cell r="DT107" t="str">
            <v>NA</v>
          </cell>
          <cell r="DU107" t="str">
            <v>NA</v>
          </cell>
          <cell r="DV107" t="str">
            <v>NA</v>
          </cell>
          <cell r="DW107" t="str">
            <v>NA</v>
          </cell>
          <cell r="DX107" t="str">
            <v>NA</v>
          </cell>
          <cell r="DY107" t="str">
            <v>NA</v>
          </cell>
          <cell r="DZ107" t="str">
            <v>NA</v>
          </cell>
          <cell r="EA107" t="str">
            <v>NA</v>
          </cell>
          <cell r="EB107" t="str">
            <v>NA</v>
          </cell>
          <cell r="EC107" t="str">
            <v>NA</v>
          </cell>
          <cell r="ED107" t="str">
            <v>NA</v>
          </cell>
          <cell r="EE107" t="str">
            <v>NA</v>
          </cell>
          <cell r="EF107" t="str">
            <v>NA</v>
          </cell>
          <cell r="EG107" t="str">
            <v>NA</v>
          </cell>
          <cell r="EH107" t="str">
            <v>NA</v>
          </cell>
        </row>
        <row r="108">
          <cell r="B108"/>
          <cell r="C108"/>
          <cell r="D108"/>
          <cell r="E108"/>
          <cell r="F108"/>
          <cell r="G108"/>
          <cell r="H108"/>
          <cell r="I108"/>
          <cell r="J108"/>
          <cell r="K108"/>
          <cell r="CZ108" t="str">
            <v>NA</v>
          </cell>
          <cell r="DA108" t="str">
            <v>NA</v>
          </cell>
          <cell r="DB108" t="str">
            <v>NA</v>
          </cell>
          <cell r="DC108" t="str">
            <v>NA</v>
          </cell>
          <cell r="DD108" t="str">
            <v>NA</v>
          </cell>
          <cell r="DE108" t="str">
            <v>NA</v>
          </cell>
          <cell r="DF108" t="str">
            <v>NA</v>
          </cell>
          <cell r="DG108" t="str">
            <v>NA</v>
          </cell>
          <cell r="DH108" t="str">
            <v>NA</v>
          </cell>
          <cell r="DI108" t="str">
            <v>NA</v>
          </cell>
          <cell r="DJ108" t="str">
            <v>NA</v>
          </cell>
          <cell r="DK108" t="str">
            <v>NA</v>
          </cell>
          <cell r="DL108" t="str">
            <v>NA</v>
          </cell>
          <cell r="DM108" t="str">
            <v>NA</v>
          </cell>
          <cell r="DN108" t="str">
            <v>NA</v>
          </cell>
          <cell r="DO108" t="str">
            <v>NA</v>
          </cell>
          <cell r="DP108" t="str">
            <v>NA</v>
          </cell>
          <cell r="DQ108" t="str">
            <v>NA</v>
          </cell>
          <cell r="DR108" t="str">
            <v>NA</v>
          </cell>
          <cell r="DS108" t="str">
            <v>NA</v>
          </cell>
          <cell r="DT108" t="str">
            <v>NA</v>
          </cell>
          <cell r="DU108" t="str">
            <v>NA</v>
          </cell>
          <cell r="DV108" t="str">
            <v>NA</v>
          </cell>
          <cell r="DW108" t="str">
            <v>NA</v>
          </cell>
          <cell r="DX108" t="str">
            <v>NA</v>
          </cell>
          <cell r="DY108" t="str">
            <v>NA</v>
          </cell>
          <cell r="DZ108" t="str">
            <v>NA</v>
          </cell>
          <cell r="EA108" t="str">
            <v>NA</v>
          </cell>
          <cell r="EB108" t="str">
            <v>NA</v>
          </cell>
          <cell r="EC108" t="str">
            <v>NA</v>
          </cell>
          <cell r="ED108" t="str">
            <v>NA</v>
          </cell>
          <cell r="EE108" t="str">
            <v>NA</v>
          </cell>
          <cell r="EF108" t="str">
            <v>NA</v>
          </cell>
          <cell r="EG108" t="str">
            <v>NA</v>
          </cell>
          <cell r="EH108" t="str">
            <v>NA</v>
          </cell>
        </row>
        <row r="109">
          <cell r="B109"/>
          <cell r="C109"/>
          <cell r="D109"/>
          <cell r="E109"/>
          <cell r="F109"/>
          <cell r="G109"/>
          <cell r="H109"/>
          <cell r="I109"/>
          <cell r="J109"/>
          <cell r="K109"/>
          <cell r="CZ109" t="str">
            <v>NA</v>
          </cell>
          <cell r="DA109" t="str">
            <v>NA</v>
          </cell>
          <cell r="DB109" t="str">
            <v>NA</v>
          </cell>
          <cell r="DC109" t="str">
            <v>NA</v>
          </cell>
          <cell r="DD109" t="str">
            <v>NA</v>
          </cell>
          <cell r="DE109" t="str">
            <v>NA</v>
          </cell>
          <cell r="DF109" t="str">
            <v>NA</v>
          </cell>
          <cell r="DG109" t="str">
            <v>NA</v>
          </cell>
          <cell r="DH109" t="str">
            <v>NA</v>
          </cell>
          <cell r="DI109" t="str">
            <v>NA</v>
          </cell>
          <cell r="DJ109" t="str">
            <v>NA</v>
          </cell>
          <cell r="DK109" t="str">
            <v>NA</v>
          </cell>
          <cell r="DL109" t="str">
            <v>NA</v>
          </cell>
          <cell r="DM109" t="str">
            <v>NA</v>
          </cell>
          <cell r="DN109" t="str">
            <v>NA</v>
          </cell>
          <cell r="DO109" t="str">
            <v>NA</v>
          </cell>
          <cell r="DP109" t="str">
            <v>NA</v>
          </cell>
          <cell r="DQ109" t="str">
            <v>NA</v>
          </cell>
          <cell r="DR109" t="str">
            <v>NA</v>
          </cell>
          <cell r="DS109" t="str">
            <v>NA</v>
          </cell>
          <cell r="DT109" t="str">
            <v>NA</v>
          </cell>
          <cell r="DU109" t="str">
            <v>NA</v>
          </cell>
          <cell r="DV109" t="str">
            <v>NA</v>
          </cell>
          <cell r="DW109" t="str">
            <v>NA</v>
          </cell>
          <cell r="DX109" t="str">
            <v>NA</v>
          </cell>
          <cell r="DY109" t="str">
            <v>NA</v>
          </cell>
          <cell r="DZ109" t="str">
            <v>NA</v>
          </cell>
          <cell r="EA109" t="str">
            <v>NA</v>
          </cell>
          <cell r="EB109" t="str">
            <v>NA</v>
          </cell>
          <cell r="EC109" t="str">
            <v>NA</v>
          </cell>
          <cell r="ED109" t="str">
            <v>NA</v>
          </cell>
          <cell r="EE109" t="str">
            <v>NA</v>
          </cell>
          <cell r="EF109" t="str">
            <v>NA</v>
          </cell>
          <cell r="EG109" t="str">
            <v>NA</v>
          </cell>
          <cell r="EH109" t="str">
            <v>NA</v>
          </cell>
        </row>
        <row r="110">
          <cell r="B110"/>
          <cell r="C110"/>
          <cell r="D110" t="str">
            <v>PHYS01</v>
          </cell>
          <cell r="E110"/>
          <cell r="F110"/>
          <cell r="G110"/>
          <cell r="H110" t="str">
            <v>MAT071</v>
          </cell>
          <cell r="I110"/>
          <cell r="J110"/>
          <cell r="K110"/>
          <cell r="CZ110" t="str">
            <v>NA</v>
          </cell>
          <cell r="DA110" t="str">
            <v>NA</v>
          </cell>
          <cell r="DB110" t="str">
            <v>NA</v>
          </cell>
          <cell r="DC110" t="str">
            <v>NA</v>
          </cell>
          <cell r="DD110" t="str">
            <v>NA</v>
          </cell>
          <cell r="DE110" t="str">
            <v>NA</v>
          </cell>
          <cell r="DF110" t="str">
            <v>NA</v>
          </cell>
          <cell r="DG110" t="str">
            <v>NA</v>
          </cell>
          <cell r="DH110" t="str">
            <v>NA</v>
          </cell>
          <cell r="DI110" t="str">
            <v>NA</v>
          </cell>
          <cell r="DJ110" t="str">
            <v>NA</v>
          </cell>
          <cell r="DK110" t="str">
            <v>NA</v>
          </cell>
          <cell r="DL110" t="str">
            <v>NA</v>
          </cell>
          <cell r="DM110" t="str">
            <v>NA</v>
          </cell>
          <cell r="DN110" t="str">
            <v>NA</v>
          </cell>
          <cell r="DO110" t="str">
            <v>NA</v>
          </cell>
          <cell r="DP110" t="str">
            <v>NA</v>
          </cell>
          <cell r="DQ110" t="str">
            <v>NA</v>
          </cell>
          <cell r="DR110" t="str">
            <v>NA</v>
          </cell>
          <cell r="DS110" t="str">
            <v>NA</v>
          </cell>
          <cell r="DT110" t="str">
            <v>NA</v>
          </cell>
          <cell r="DU110" t="str">
            <v>NA</v>
          </cell>
          <cell r="DV110" t="str">
            <v>NA</v>
          </cell>
          <cell r="DW110" t="str">
            <v>NA</v>
          </cell>
          <cell r="DX110" t="str">
            <v>NA</v>
          </cell>
          <cell r="DY110" t="str">
            <v>NA</v>
          </cell>
          <cell r="DZ110" t="str">
            <v>NA</v>
          </cell>
          <cell r="EA110" t="str">
            <v>NA</v>
          </cell>
          <cell r="EB110" t="str">
            <v>NA</v>
          </cell>
          <cell r="EC110" t="str">
            <v>NA</v>
          </cell>
          <cell r="ED110" t="str">
            <v>NA</v>
          </cell>
          <cell r="EE110" t="str">
            <v>NA</v>
          </cell>
          <cell r="EF110" t="str">
            <v>NA</v>
          </cell>
          <cell r="EG110" t="str">
            <v>NA</v>
          </cell>
          <cell r="EH110" t="str">
            <v>NA</v>
          </cell>
        </row>
        <row r="111">
          <cell r="B111"/>
          <cell r="C111"/>
          <cell r="D111" t="str">
            <v>Physics of Arts</v>
          </cell>
          <cell r="E111"/>
          <cell r="F111"/>
          <cell r="G111"/>
          <cell r="H111" t="str">
            <v>Algebra - II</v>
          </cell>
          <cell r="I111"/>
          <cell r="J111"/>
          <cell r="K111"/>
          <cell r="CZ111" t="str">
            <v>NA</v>
          </cell>
          <cell r="DA111" t="str">
            <v>NA</v>
          </cell>
          <cell r="DB111" t="str">
            <v>NA</v>
          </cell>
          <cell r="DC111" t="str">
            <v>NA</v>
          </cell>
          <cell r="DD111" t="str">
            <v>NA</v>
          </cell>
          <cell r="DE111" t="str">
            <v>NA</v>
          </cell>
          <cell r="DF111" t="str">
            <v>NA</v>
          </cell>
          <cell r="DG111" t="str">
            <v>NA</v>
          </cell>
          <cell r="DH111" t="str">
            <v>NA</v>
          </cell>
          <cell r="DI111" t="str">
            <v>NA</v>
          </cell>
          <cell r="DJ111" t="str">
            <v>NA</v>
          </cell>
          <cell r="DK111" t="str">
            <v>NA</v>
          </cell>
          <cell r="DL111" t="str">
            <v>NA</v>
          </cell>
          <cell r="DM111" t="str">
            <v>NA</v>
          </cell>
          <cell r="DN111" t="str">
            <v>NA</v>
          </cell>
          <cell r="DO111" t="str">
            <v>NA</v>
          </cell>
          <cell r="DP111" t="str">
            <v>NA</v>
          </cell>
          <cell r="DQ111" t="str">
            <v>NA</v>
          </cell>
          <cell r="DR111" t="str">
            <v>NA</v>
          </cell>
          <cell r="DS111" t="str">
            <v>NA</v>
          </cell>
          <cell r="DT111" t="str">
            <v>NA</v>
          </cell>
          <cell r="DU111" t="str">
            <v>NA</v>
          </cell>
          <cell r="DV111" t="str">
            <v>NA</v>
          </cell>
          <cell r="DW111" t="str">
            <v>NA</v>
          </cell>
          <cell r="DX111" t="str">
            <v>NA</v>
          </cell>
          <cell r="DY111" t="str">
            <v>NA</v>
          </cell>
          <cell r="DZ111" t="str">
            <v>NA</v>
          </cell>
          <cell r="EA111" t="str">
            <v>NA</v>
          </cell>
          <cell r="EB111" t="str">
            <v>NA</v>
          </cell>
          <cell r="EC111" t="str">
            <v>NA</v>
          </cell>
          <cell r="ED111" t="str">
            <v>NA</v>
          </cell>
          <cell r="EE111" t="str">
            <v>NA</v>
          </cell>
          <cell r="EF111" t="str">
            <v>NA</v>
          </cell>
          <cell r="EG111" t="str">
            <v>NA</v>
          </cell>
          <cell r="EH111" t="str">
            <v>NA</v>
          </cell>
        </row>
        <row r="112">
          <cell r="B112" t="str">
            <v>Reg. No.</v>
          </cell>
          <cell r="C112" t="str">
            <v>Name</v>
          </cell>
          <cell r="D112" t="str">
            <v>Int</v>
          </cell>
          <cell r="E112" t="str">
            <v>ESE</v>
          </cell>
          <cell r="F112" t="str">
            <v>Tot</v>
          </cell>
          <cell r="G112" t="str">
            <v>P/F</v>
          </cell>
          <cell r="H112" t="str">
            <v>Int</v>
          </cell>
          <cell r="I112" t="str">
            <v>ESE</v>
          </cell>
          <cell r="J112" t="str">
            <v>Tot</v>
          </cell>
          <cell r="K112" t="str">
            <v>P/F</v>
          </cell>
          <cell r="CZ112" t="str">
            <v>NA</v>
          </cell>
          <cell r="DA112" t="str">
            <v>NA</v>
          </cell>
          <cell r="DB112" t="str">
            <v>NA</v>
          </cell>
          <cell r="DC112" t="str">
            <v>NA</v>
          </cell>
          <cell r="DD112" t="str">
            <v>NA</v>
          </cell>
          <cell r="DE112" t="str">
            <v>NA</v>
          </cell>
          <cell r="DF112" t="str">
            <v>NA</v>
          </cell>
          <cell r="DG112" t="str">
            <v>NA</v>
          </cell>
          <cell r="DH112" t="str">
            <v>NA</v>
          </cell>
          <cell r="DI112" t="str">
            <v>NA</v>
          </cell>
          <cell r="DJ112" t="str">
            <v>NA</v>
          </cell>
          <cell r="DK112" t="str">
            <v>NA</v>
          </cell>
          <cell r="DL112" t="str">
            <v>NA</v>
          </cell>
          <cell r="DM112" t="str">
            <v>NA</v>
          </cell>
          <cell r="DN112" t="str">
            <v>NA</v>
          </cell>
          <cell r="DO112" t="str">
            <v>NA</v>
          </cell>
          <cell r="DP112" t="str">
            <v>NA</v>
          </cell>
          <cell r="DQ112" t="str">
            <v>NA</v>
          </cell>
          <cell r="DR112" t="str">
            <v>NA</v>
          </cell>
          <cell r="DS112" t="str">
            <v>NA</v>
          </cell>
          <cell r="DT112" t="str">
            <v>NA</v>
          </cell>
          <cell r="DU112" t="str">
            <v>NA</v>
          </cell>
          <cell r="DV112" t="str">
            <v>NA</v>
          </cell>
          <cell r="DW112" t="str">
            <v>NA</v>
          </cell>
          <cell r="DX112" t="str">
            <v>NA</v>
          </cell>
          <cell r="DY112" t="str">
            <v>NA</v>
          </cell>
          <cell r="DZ112" t="str">
            <v>NA</v>
          </cell>
          <cell r="EA112" t="str">
            <v>NA</v>
          </cell>
          <cell r="EB112" t="str">
            <v>NA</v>
          </cell>
          <cell r="EC112" t="str">
            <v>NA</v>
          </cell>
          <cell r="ED112" t="str">
            <v>NA</v>
          </cell>
          <cell r="EE112" t="str">
            <v>NA</v>
          </cell>
          <cell r="EF112" t="str">
            <v>NA</v>
          </cell>
          <cell r="EG112" t="str">
            <v>NA</v>
          </cell>
          <cell r="EH112" t="str">
            <v>NA</v>
          </cell>
        </row>
        <row r="113">
          <cell r="B113">
            <v>1103010525</v>
          </cell>
          <cell r="C113" t="str">
            <v xml:space="preserve">Sukanya Roychowdhury  </v>
          </cell>
          <cell r="D113">
            <v>35</v>
          </cell>
          <cell r="E113">
            <v>49</v>
          </cell>
          <cell r="F113">
            <v>84</v>
          </cell>
          <cell r="G113" t="str">
            <v>P</v>
          </cell>
          <cell r="H113" t="e">
            <v>#N/A</v>
          </cell>
          <cell r="I113" t="e">
            <v>#N/A</v>
          </cell>
          <cell r="J113" t="e">
            <v>#N/A</v>
          </cell>
          <cell r="K113" t="e">
            <v>#N/A</v>
          </cell>
          <cell r="CZ113" t="str">
            <v>NA</v>
          </cell>
          <cell r="DA113" t="str">
            <v>NA</v>
          </cell>
          <cell r="DB113" t="str">
            <v>NA</v>
          </cell>
          <cell r="DC113" t="str">
            <v>NA</v>
          </cell>
          <cell r="DD113" t="str">
            <v>NA</v>
          </cell>
          <cell r="DE113" t="str">
            <v>NA</v>
          </cell>
          <cell r="DF113" t="str">
            <v>NA</v>
          </cell>
          <cell r="DG113" t="str">
            <v>NA</v>
          </cell>
          <cell r="DH113" t="str">
            <v>NA</v>
          </cell>
          <cell r="DI113" t="str">
            <v>NA</v>
          </cell>
          <cell r="DJ113" t="str">
            <v>NA</v>
          </cell>
          <cell r="DK113" t="str">
            <v>NA</v>
          </cell>
          <cell r="DL113" t="str">
            <v>NA</v>
          </cell>
          <cell r="DM113" t="str">
            <v>NA</v>
          </cell>
          <cell r="DN113" t="str">
            <v>NA</v>
          </cell>
          <cell r="DO113" t="str">
            <v>NA</v>
          </cell>
          <cell r="DP113" t="str">
            <v>NA</v>
          </cell>
          <cell r="DQ113" t="str">
            <v>NA</v>
          </cell>
          <cell r="DR113" t="str">
            <v>NA</v>
          </cell>
          <cell r="DS113" t="str">
            <v>NA</v>
          </cell>
          <cell r="DT113" t="str">
            <v>NA</v>
          </cell>
          <cell r="DU113" t="str">
            <v>NA</v>
          </cell>
          <cell r="DV113" t="str">
            <v>NA</v>
          </cell>
          <cell r="DW113" t="str">
            <v>NA</v>
          </cell>
          <cell r="DX113" t="str">
            <v>NA</v>
          </cell>
          <cell r="DY113" t="str">
            <v>NA</v>
          </cell>
          <cell r="DZ113" t="str">
            <v>NA</v>
          </cell>
          <cell r="EA113" t="str">
            <v>NA</v>
          </cell>
          <cell r="EB113" t="str">
            <v>NA</v>
          </cell>
          <cell r="EC113" t="str">
            <v>NA</v>
          </cell>
          <cell r="ED113" t="str">
            <v>NA</v>
          </cell>
          <cell r="EE113" t="str">
            <v>NA</v>
          </cell>
          <cell r="EF113" t="str">
            <v>NA</v>
          </cell>
          <cell r="EG113" t="str">
            <v>NA</v>
          </cell>
          <cell r="EH113" t="str">
            <v>NA</v>
          </cell>
        </row>
        <row r="114">
          <cell r="B114">
            <v>1103010529</v>
          </cell>
          <cell r="C114" t="str">
            <v xml:space="preserve">Vignesh C  </v>
          </cell>
          <cell r="D114" t="e">
            <v>#N/A</v>
          </cell>
          <cell r="E114" t="e">
            <v>#N/A</v>
          </cell>
          <cell r="F114" t="e">
            <v>#N/A</v>
          </cell>
          <cell r="G114" t="e">
            <v>#N/A</v>
          </cell>
          <cell r="H114">
            <v>11</v>
          </cell>
          <cell r="I114">
            <v>20</v>
          </cell>
          <cell r="J114">
            <v>31</v>
          </cell>
          <cell r="K114" t="str">
            <v>F</v>
          </cell>
          <cell r="CZ114" t="str">
            <v>NA</v>
          </cell>
          <cell r="DA114" t="str">
            <v>NA</v>
          </cell>
          <cell r="DB114" t="str">
            <v>NA</v>
          </cell>
          <cell r="DC114" t="str">
            <v>NA</v>
          </cell>
          <cell r="DD114" t="str">
            <v>NA</v>
          </cell>
          <cell r="DE114" t="str">
            <v>NA</v>
          </cell>
          <cell r="DF114" t="str">
            <v>NA</v>
          </cell>
          <cell r="DG114" t="str">
            <v>NA</v>
          </cell>
          <cell r="DH114" t="str">
            <v>NA</v>
          </cell>
          <cell r="DI114" t="str">
            <v>NA</v>
          </cell>
          <cell r="DJ114" t="str">
            <v>NA</v>
          </cell>
          <cell r="DK114" t="str">
            <v>NA</v>
          </cell>
          <cell r="DL114" t="str">
            <v>NA</v>
          </cell>
          <cell r="DM114" t="str">
            <v>NA</v>
          </cell>
          <cell r="DN114" t="str">
            <v>NA</v>
          </cell>
          <cell r="DO114" t="str">
            <v>NA</v>
          </cell>
          <cell r="DP114" t="str">
            <v>NA</v>
          </cell>
          <cell r="DQ114" t="str">
            <v>NA</v>
          </cell>
          <cell r="DR114" t="str">
            <v>NA</v>
          </cell>
          <cell r="DS114" t="str">
            <v>NA</v>
          </cell>
          <cell r="DT114" t="str">
            <v>NA</v>
          </cell>
          <cell r="DU114" t="str">
            <v>NA</v>
          </cell>
          <cell r="DV114" t="str">
            <v>NA</v>
          </cell>
          <cell r="DW114" t="str">
            <v>NA</v>
          </cell>
          <cell r="DX114" t="str">
            <v>NA</v>
          </cell>
          <cell r="DY114" t="str">
            <v>NA</v>
          </cell>
          <cell r="DZ114" t="str">
            <v>NA</v>
          </cell>
          <cell r="EA114" t="str">
            <v>NA</v>
          </cell>
          <cell r="EB114" t="str">
            <v>NA</v>
          </cell>
          <cell r="EC114" t="str">
            <v>NA</v>
          </cell>
          <cell r="ED114" t="str">
            <v>NA</v>
          </cell>
          <cell r="EE114" t="str">
            <v>NA</v>
          </cell>
          <cell r="EF114" t="str">
            <v>NA</v>
          </cell>
          <cell r="EG114" t="str">
            <v>NA</v>
          </cell>
          <cell r="EH114" t="str">
            <v>NA</v>
          </cell>
        </row>
        <row r="115">
          <cell r="CZ115" t="str">
            <v>NA</v>
          </cell>
          <cell r="DA115" t="str">
            <v>NA</v>
          </cell>
          <cell r="DB115" t="str">
            <v>NA</v>
          </cell>
          <cell r="DC115" t="str">
            <v>NA</v>
          </cell>
          <cell r="DD115" t="str">
            <v>NA</v>
          </cell>
          <cell r="DE115" t="str">
            <v>NA</v>
          </cell>
          <cell r="DF115" t="str">
            <v>NA</v>
          </cell>
          <cell r="DG115" t="str">
            <v>NA</v>
          </cell>
          <cell r="DH115" t="str">
            <v>NA</v>
          </cell>
          <cell r="DI115" t="str">
            <v>NA</v>
          </cell>
          <cell r="DJ115" t="str">
            <v>NA</v>
          </cell>
          <cell r="DK115" t="str">
            <v>NA</v>
          </cell>
          <cell r="DL115" t="str">
            <v>NA</v>
          </cell>
          <cell r="DM115" t="str">
            <v>NA</v>
          </cell>
          <cell r="DN115" t="str">
            <v>NA</v>
          </cell>
          <cell r="DO115" t="str">
            <v>NA</v>
          </cell>
          <cell r="DP115" t="str">
            <v>NA</v>
          </cell>
          <cell r="DQ115" t="str">
            <v>NA</v>
          </cell>
          <cell r="DR115" t="str">
            <v>NA</v>
          </cell>
          <cell r="DS115" t="str">
            <v>NA</v>
          </cell>
          <cell r="DT115" t="str">
            <v>NA</v>
          </cell>
          <cell r="DU115" t="str">
            <v>NA</v>
          </cell>
          <cell r="DV115" t="str">
            <v>NA</v>
          </cell>
          <cell r="DW115" t="str">
            <v>NA</v>
          </cell>
          <cell r="DX115" t="str">
            <v>NA</v>
          </cell>
          <cell r="DY115" t="str">
            <v>NA</v>
          </cell>
          <cell r="DZ115" t="str">
            <v>NA</v>
          </cell>
          <cell r="EA115" t="str">
            <v>NA</v>
          </cell>
          <cell r="EB115" t="str">
            <v>NA</v>
          </cell>
          <cell r="EC115" t="str">
            <v>NA</v>
          </cell>
          <cell r="ED115" t="str">
            <v>NA</v>
          </cell>
          <cell r="EE115" t="str">
            <v>NA</v>
          </cell>
          <cell r="EF115" t="str">
            <v>NA</v>
          </cell>
          <cell r="EG115" t="str">
            <v>NA</v>
          </cell>
          <cell r="EH115" t="str">
            <v>NA</v>
          </cell>
        </row>
        <row r="116">
          <cell r="B116"/>
          <cell r="C116"/>
          <cell r="D116"/>
          <cell r="E116"/>
          <cell r="F116"/>
          <cell r="G116"/>
          <cell r="H116"/>
          <cell r="I116"/>
          <cell r="J116"/>
          <cell r="K116"/>
          <cell r="CZ116" t="str">
            <v>NA</v>
          </cell>
          <cell r="DA116" t="str">
            <v>NA</v>
          </cell>
          <cell r="DB116" t="str">
            <v>NA</v>
          </cell>
          <cell r="DC116" t="str">
            <v>NA</v>
          </cell>
          <cell r="DD116" t="str">
            <v>NA</v>
          </cell>
          <cell r="DE116" t="str">
            <v>NA</v>
          </cell>
          <cell r="DF116" t="str">
            <v>NA</v>
          </cell>
          <cell r="DG116" t="str">
            <v>NA</v>
          </cell>
          <cell r="DH116" t="str">
            <v>NA</v>
          </cell>
          <cell r="DI116" t="str">
            <v>NA</v>
          </cell>
          <cell r="DJ116" t="str">
            <v>NA</v>
          </cell>
          <cell r="DK116" t="str">
            <v>NA</v>
          </cell>
          <cell r="DL116" t="str">
            <v>NA</v>
          </cell>
          <cell r="DM116" t="str">
            <v>NA</v>
          </cell>
          <cell r="DN116" t="str">
            <v>NA</v>
          </cell>
          <cell r="DO116" t="str">
            <v>NA</v>
          </cell>
          <cell r="DP116" t="str">
            <v>NA</v>
          </cell>
          <cell r="DQ116" t="str">
            <v>NA</v>
          </cell>
          <cell r="DR116" t="str">
            <v>NA</v>
          </cell>
          <cell r="DS116" t="str">
            <v>NA</v>
          </cell>
          <cell r="DT116" t="str">
            <v>NA</v>
          </cell>
          <cell r="DU116" t="str">
            <v>NA</v>
          </cell>
          <cell r="DV116" t="str">
            <v>NA</v>
          </cell>
          <cell r="DW116" t="str">
            <v>NA</v>
          </cell>
          <cell r="DX116" t="str">
            <v>NA</v>
          </cell>
          <cell r="DY116" t="str">
            <v>NA</v>
          </cell>
          <cell r="DZ116" t="str">
            <v>NA</v>
          </cell>
          <cell r="EA116" t="str">
            <v>NA</v>
          </cell>
          <cell r="EB116" t="str">
            <v>NA</v>
          </cell>
          <cell r="EC116" t="str">
            <v>NA</v>
          </cell>
          <cell r="ED116" t="str">
            <v>NA</v>
          </cell>
          <cell r="EE116" t="str">
            <v>NA</v>
          </cell>
          <cell r="EF116" t="str">
            <v>NA</v>
          </cell>
          <cell r="EG116" t="str">
            <v>NA</v>
          </cell>
          <cell r="EH116" t="str">
            <v>NA</v>
          </cell>
        </row>
        <row r="117">
          <cell r="B117"/>
          <cell r="C117"/>
          <cell r="D117"/>
          <cell r="E117"/>
          <cell r="F117"/>
          <cell r="G117"/>
          <cell r="H117"/>
          <cell r="I117"/>
          <cell r="J117"/>
          <cell r="K117"/>
          <cell r="CZ117" t="str">
            <v>NA</v>
          </cell>
          <cell r="DA117" t="str">
            <v>NA</v>
          </cell>
          <cell r="DB117" t="str">
            <v>NA</v>
          </cell>
          <cell r="DC117" t="str">
            <v>NA</v>
          </cell>
          <cell r="DD117" t="str">
            <v>NA</v>
          </cell>
          <cell r="DE117" t="str">
            <v>NA</v>
          </cell>
          <cell r="DF117" t="str">
            <v>NA</v>
          </cell>
          <cell r="DG117" t="str">
            <v>NA</v>
          </cell>
          <cell r="DH117" t="str">
            <v>NA</v>
          </cell>
          <cell r="DI117" t="str">
            <v>NA</v>
          </cell>
          <cell r="DJ117" t="str">
            <v>NA</v>
          </cell>
          <cell r="DK117" t="str">
            <v>NA</v>
          </cell>
          <cell r="DL117" t="str">
            <v>NA</v>
          </cell>
          <cell r="DM117" t="str">
            <v>NA</v>
          </cell>
          <cell r="DN117" t="str">
            <v>NA</v>
          </cell>
          <cell r="DO117" t="str">
            <v>NA</v>
          </cell>
          <cell r="DP117" t="str">
            <v>NA</v>
          </cell>
          <cell r="DQ117" t="str">
            <v>NA</v>
          </cell>
          <cell r="DR117" t="str">
            <v>NA</v>
          </cell>
          <cell r="DS117" t="str">
            <v>NA</v>
          </cell>
          <cell r="DT117" t="str">
            <v>NA</v>
          </cell>
          <cell r="DU117" t="str">
            <v>NA</v>
          </cell>
          <cell r="DV117" t="str">
            <v>NA</v>
          </cell>
          <cell r="DW117" t="str">
            <v>NA</v>
          </cell>
          <cell r="DX117" t="str">
            <v>NA</v>
          </cell>
          <cell r="DY117" t="str">
            <v>NA</v>
          </cell>
          <cell r="DZ117" t="str">
            <v>NA</v>
          </cell>
          <cell r="EA117" t="str">
            <v>NA</v>
          </cell>
          <cell r="EB117" t="str">
            <v>NA</v>
          </cell>
          <cell r="EC117" t="str">
            <v>NA</v>
          </cell>
          <cell r="ED117" t="str">
            <v>NA</v>
          </cell>
          <cell r="EE117" t="str">
            <v>NA</v>
          </cell>
          <cell r="EF117" t="str">
            <v>NA</v>
          </cell>
          <cell r="EG117" t="str">
            <v>NA</v>
          </cell>
          <cell r="EH117" t="str">
            <v>NA</v>
          </cell>
        </row>
        <row r="118">
          <cell r="B118"/>
          <cell r="C118"/>
          <cell r="D118" t="str">
            <v>MAT051</v>
          </cell>
          <cell r="E118"/>
          <cell r="F118"/>
          <cell r="G118"/>
          <cell r="H118" t="str">
            <v>MAT052</v>
          </cell>
          <cell r="I118"/>
          <cell r="J118"/>
          <cell r="K118"/>
          <cell r="L118" t="str">
            <v>ENVS01</v>
          </cell>
          <cell r="M118"/>
          <cell r="N118"/>
          <cell r="O118"/>
          <cell r="P118" t="str">
            <v>MAT071</v>
          </cell>
          <cell r="Q118"/>
          <cell r="R118"/>
          <cell r="S118"/>
          <cell r="T118" t="str">
            <v>MAT072</v>
          </cell>
          <cell r="U118"/>
          <cell r="V118"/>
          <cell r="W118"/>
          <cell r="X118" t="str">
            <v>MAT073</v>
          </cell>
          <cell r="Y118"/>
          <cell r="Z118"/>
          <cell r="AA118"/>
          <cell r="AB118" t="str">
            <v>MAT074</v>
          </cell>
          <cell r="AC118"/>
          <cell r="AD118"/>
          <cell r="AE118"/>
          <cell r="AF118" t="str">
            <v>MAT13E</v>
          </cell>
          <cell r="AG118"/>
          <cell r="AH118"/>
          <cell r="AI118"/>
          <cell r="AJ118"/>
          <cell r="AK118"/>
          <cell r="AL118"/>
          <cell r="AM118"/>
          <cell r="AN118"/>
          <cell r="AO118"/>
          <cell r="AP118"/>
          <cell r="AQ118"/>
          <cell r="AR118"/>
          <cell r="AS118"/>
          <cell r="AT118"/>
          <cell r="AU118"/>
          <cell r="CZ118" t="str">
            <v>NA</v>
          </cell>
          <cell r="DA118" t="str">
            <v>NA</v>
          </cell>
          <cell r="DB118" t="str">
            <v>NA</v>
          </cell>
          <cell r="DC118" t="str">
            <v>NA</v>
          </cell>
          <cell r="DD118" t="str">
            <v>NA</v>
          </cell>
          <cell r="DE118" t="str">
            <v>NA</v>
          </cell>
          <cell r="DF118" t="str">
            <v>NA</v>
          </cell>
          <cell r="DG118" t="str">
            <v>NA</v>
          </cell>
          <cell r="DH118" t="str">
            <v>NA</v>
          </cell>
          <cell r="DI118" t="str">
            <v>NA</v>
          </cell>
          <cell r="DJ118" t="str">
            <v>NA</v>
          </cell>
          <cell r="DK118" t="str">
            <v>NA</v>
          </cell>
          <cell r="DL118" t="str">
            <v>NA</v>
          </cell>
          <cell r="DM118" t="str">
            <v>NA</v>
          </cell>
          <cell r="DN118" t="str">
            <v>NA</v>
          </cell>
          <cell r="DO118" t="str">
            <v>NA</v>
          </cell>
          <cell r="DP118" t="str">
            <v>NA</v>
          </cell>
          <cell r="DQ118" t="str">
            <v>NA</v>
          </cell>
          <cell r="DR118" t="str">
            <v>NA</v>
          </cell>
          <cell r="DS118" t="str">
            <v>NA</v>
          </cell>
          <cell r="DT118" t="str">
            <v>NA</v>
          </cell>
          <cell r="DU118" t="str">
            <v>NA</v>
          </cell>
          <cell r="DV118" t="str">
            <v>NA</v>
          </cell>
          <cell r="DW118" t="str">
            <v>NA</v>
          </cell>
          <cell r="DX118" t="str">
            <v>NA</v>
          </cell>
          <cell r="DY118" t="str">
            <v>NA</v>
          </cell>
          <cell r="DZ118" t="str">
            <v>NA</v>
          </cell>
          <cell r="EA118" t="str">
            <v>NA</v>
          </cell>
          <cell r="EB118" t="str">
            <v>NA</v>
          </cell>
          <cell r="EC118" t="str">
            <v>NA</v>
          </cell>
          <cell r="ED118" t="str">
            <v>NA</v>
          </cell>
          <cell r="EE118" t="str">
            <v>NA</v>
          </cell>
          <cell r="EF118" t="str">
            <v>NA</v>
          </cell>
          <cell r="EG118" t="str">
            <v>NA</v>
          </cell>
          <cell r="EH118" t="str">
            <v>NA</v>
          </cell>
        </row>
        <row r="119">
          <cell r="B119"/>
          <cell r="C119"/>
          <cell r="D119" t="str">
            <v>Analysis I</v>
          </cell>
          <cell r="E119"/>
          <cell r="F119"/>
          <cell r="G119"/>
          <cell r="H119" t="str">
            <v>Linear Algebra I</v>
          </cell>
          <cell r="I119"/>
          <cell r="J119"/>
          <cell r="K119"/>
          <cell r="L119" t="str">
            <v>Environmental Studies for Integrated Sciences - I</v>
          </cell>
          <cell r="M119"/>
          <cell r="N119"/>
          <cell r="O119"/>
          <cell r="P119" t="str">
            <v>Algebra - II</v>
          </cell>
          <cell r="Q119"/>
          <cell r="R119"/>
          <cell r="S119"/>
          <cell r="T119" t="str">
            <v>Topology</v>
          </cell>
          <cell r="U119"/>
          <cell r="V119"/>
          <cell r="W119"/>
          <cell r="X119" t="str">
            <v xml:space="preserve">Analysis III (Measure Theory and Integration) </v>
          </cell>
          <cell r="Y119"/>
          <cell r="Z119"/>
          <cell r="AA119"/>
          <cell r="AB119" t="str">
            <v>Probability</v>
          </cell>
          <cell r="AC119"/>
          <cell r="AD119"/>
          <cell r="AE119"/>
          <cell r="AF119" t="str">
            <v>Non-Linear Programming</v>
          </cell>
          <cell r="AG119"/>
          <cell r="AH119"/>
          <cell r="AI119"/>
          <cell r="AJ119"/>
          <cell r="AK119"/>
          <cell r="AL119"/>
          <cell r="AM119"/>
          <cell r="AN119"/>
          <cell r="AO119"/>
          <cell r="AP119"/>
          <cell r="AQ119"/>
          <cell r="AR119"/>
          <cell r="AS119"/>
          <cell r="AT119"/>
          <cell r="AU119"/>
          <cell r="CZ119" t="str">
            <v>NA</v>
          </cell>
          <cell r="DA119" t="str">
            <v>NA</v>
          </cell>
          <cell r="DB119" t="str">
            <v>NA</v>
          </cell>
          <cell r="DC119" t="str">
            <v>NA</v>
          </cell>
          <cell r="DD119" t="str">
            <v>NA</v>
          </cell>
          <cell r="DE119" t="str">
            <v>NA</v>
          </cell>
          <cell r="DF119" t="str">
            <v>NA</v>
          </cell>
          <cell r="DG119" t="str">
            <v>NA</v>
          </cell>
          <cell r="DH119" t="str">
            <v>NA</v>
          </cell>
          <cell r="DI119" t="str">
            <v>NA</v>
          </cell>
          <cell r="DJ119" t="str">
            <v>NA</v>
          </cell>
          <cell r="DK119" t="str">
            <v>NA</v>
          </cell>
          <cell r="DL119" t="str">
            <v>NA</v>
          </cell>
          <cell r="DM119" t="str">
            <v>NA</v>
          </cell>
          <cell r="DN119" t="str">
            <v>NA</v>
          </cell>
          <cell r="DO119" t="str">
            <v>NA</v>
          </cell>
          <cell r="DP119" t="str">
            <v>NA</v>
          </cell>
          <cell r="DQ119" t="str">
            <v>NA</v>
          </cell>
          <cell r="DR119" t="str">
            <v>NA</v>
          </cell>
          <cell r="DS119" t="str">
            <v>NA</v>
          </cell>
          <cell r="DT119" t="str">
            <v>NA</v>
          </cell>
          <cell r="DU119" t="str">
            <v>NA</v>
          </cell>
          <cell r="DV119" t="str">
            <v>NA</v>
          </cell>
          <cell r="DW119" t="str">
            <v>NA</v>
          </cell>
          <cell r="DX119" t="str">
            <v>NA</v>
          </cell>
          <cell r="DY119" t="str">
            <v>NA</v>
          </cell>
          <cell r="DZ119" t="str">
            <v>NA</v>
          </cell>
          <cell r="EA119" t="str">
            <v>NA</v>
          </cell>
          <cell r="EB119" t="str">
            <v>NA</v>
          </cell>
          <cell r="EC119" t="str">
            <v>NA</v>
          </cell>
          <cell r="ED119" t="str">
            <v>NA</v>
          </cell>
          <cell r="EE119" t="str">
            <v>NA</v>
          </cell>
          <cell r="EF119" t="str">
            <v>NA</v>
          </cell>
          <cell r="EG119" t="str">
            <v>NA</v>
          </cell>
          <cell r="EH119" t="str">
            <v>NA</v>
          </cell>
        </row>
        <row r="120">
          <cell r="B120" t="str">
            <v>Reg. No.</v>
          </cell>
          <cell r="C120" t="str">
            <v>Name</v>
          </cell>
          <cell r="D120" t="str">
            <v>Int</v>
          </cell>
          <cell r="E120" t="str">
            <v>ESE</v>
          </cell>
          <cell r="F120" t="str">
            <v>Tot</v>
          </cell>
          <cell r="G120" t="str">
            <v>P/F</v>
          </cell>
          <cell r="H120" t="str">
            <v>Int</v>
          </cell>
          <cell r="I120" t="str">
            <v>ESE</v>
          </cell>
          <cell r="J120" t="str">
            <v>Tot</v>
          </cell>
          <cell r="K120" t="str">
            <v>P/F</v>
          </cell>
          <cell r="L120" t="str">
            <v>Int</v>
          </cell>
          <cell r="M120" t="str">
            <v>ESE</v>
          </cell>
          <cell r="N120" t="str">
            <v>Tot</v>
          </cell>
          <cell r="O120" t="str">
            <v>P/F</v>
          </cell>
          <cell r="P120" t="str">
            <v>Int</v>
          </cell>
          <cell r="Q120" t="str">
            <v>ESE</v>
          </cell>
          <cell r="R120" t="str">
            <v>Tot</v>
          </cell>
          <cell r="S120" t="str">
            <v>P/F</v>
          </cell>
          <cell r="T120" t="str">
            <v>Int</v>
          </cell>
          <cell r="U120" t="str">
            <v>ESE</v>
          </cell>
          <cell r="V120" t="str">
            <v>Tot</v>
          </cell>
          <cell r="W120" t="str">
            <v>P/F</v>
          </cell>
          <cell r="X120" t="str">
            <v>Int</v>
          </cell>
          <cell r="Y120" t="str">
            <v>ESE</v>
          </cell>
          <cell r="Z120" t="str">
            <v>Tot</v>
          </cell>
          <cell r="AA120" t="str">
            <v>P/F</v>
          </cell>
          <cell r="AB120" t="str">
            <v>Int</v>
          </cell>
          <cell r="AC120" t="str">
            <v>ESE</v>
          </cell>
          <cell r="AD120" t="str">
            <v>Tot</v>
          </cell>
          <cell r="AE120" t="str">
            <v>P/F</v>
          </cell>
          <cell r="AF120" t="str">
            <v>Int</v>
          </cell>
          <cell r="AG120" t="str">
            <v>ESE</v>
          </cell>
          <cell r="AH120" t="str">
            <v>Tot</v>
          </cell>
          <cell r="AI120" t="str">
            <v>P/F</v>
          </cell>
          <cell r="AJ120"/>
          <cell r="AK120"/>
          <cell r="AL120"/>
          <cell r="AM120"/>
          <cell r="AN120"/>
          <cell r="AO120"/>
          <cell r="AP120"/>
          <cell r="AQ120"/>
          <cell r="AR120"/>
          <cell r="AS120"/>
          <cell r="AT120"/>
          <cell r="AU120"/>
          <cell r="CZ120" t="str">
            <v>NA</v>
          </cell>
          <cell r="DA120" t="str">
            <v>NA</v>
          </cell>
          <cell r="DB120" t="str">
            <v>NA</v>
          </cell>
          <cell r="DC120" t="str">
            <v>NA</v>
          </cell>
          <cell r="DD120" t="str">
            <v>NA</v>
          </cell>
          <cell r="DE120" t="str">
            <v>NA</v>
          </cell>
          <cell r="DF120" t="str">
            <v>NA</v>
          </cell>
          <cell r="DG120" t="str">
            <v>NA</v>
          </cell>
          <cell r="DH120" t="str">
            <v>NA</v>
          </cell>
          <cell r="DI120" t="str">
            <v>NA</v>
          </cell>
          <cell r="DJ120" t="str">
            <v>NA</v>
          </cell>
          <cell r="DK120" t="str">
            <v>NA</v>
          </cell>
          <cell r="DL120" t="str">
            <v>NA</v>
          </cell>
          <cell r="DM120" t="str">
            <v>NA</v>
          </cell>
          <cell r="DN120" t="str">
            <v>NA</v>
          </cell>
          <cell r="DO120" t="str">
            <v>NA</v>
          </cell>
          <cell r="DP120" t="str">
            <v>NA</v>
          </cell>
          <cell r="DQ120" t="str">
            <v>NA</v>
          </cell>
          <cell r="DR120" t="str">
            <v>NA</v>
          </cell>
          <cell r="DS120" t="str">
            <v>NA</v>
          </cell>
          <cell r="DT120" t="str">
            <v>NA</v>
          </cell>
          <cell r="DU120" t="str">
            <v>NA</v>
          </cell>
          <cell r="DV120" t="str">
            <v>NA</v>
          </cell>
          <cell r="DW120" t="str">
            <v>NA</v>
          </cell>
          <cell r="DX120" t="str">
            <v>NA</v>
          </cell>
          <cell r="DY120" t="str">
            <v>NA</v>
          </cell>
          <cell r="DZ120" t="str">
            <v>NA</v>
          </cell>
          <cell r="EA120" t="str">
            <v>NA</v>
          </cell>
          <cell r="EB120" t="str">
            <v>NA</v>
          </cell>
          <cell r="EC120" t="str">
            <v>NA</v>
          </cell>
          <cell r="ED120" t="str">
            <v>NA</v>
          </cell>
          <cell r="EE120" t="str">
            <v>NA</v>
          </cell>
          <cell r="EF120" t="str">
            <v>NA</v>
          </cell>
          <cell r="EG120" t="str">
            <v>NA</v>
          </cell>
          <cell r="EH120" t="str">
            <v>NA</v>
          </cell>
        </row>
        <row r="121">
          <cell r="B121">
            <v>1103010527</v>
          </cell>
          <cell r="C121" t="str">
            <v xml:space="preserve">Vengadesan N  </v>
          </cell>
          <cell r="D121">
            <v>14</v>
          </cell>
          <cell r="E121">
            <v>36</v>
          </cell>
          <cell r="F121">
            <v>50</v>
          </cell>
          <cell r="G121" t="str">
            <v>P</v>
          </cell>
          <cell r="H121" t="e">
            <v>#N/A</v>
          </cell>
          <cell r="I121" t="e">
            <v>#N/A</v>
          </cell>
          <cell r="J121" t="e">
            <v>#N/A</v>
          </cell>
          <cell r="K121" t="e">
            <v>#N/A</v>
          </cell>
          <cell r="L121" t="e">
            <v>#N/A</v>
          </cell>
          <cell r="M121" t="e">
            <v>#N/A</v>
          </cell>
          <cell r="N121" t="e">
            <v>#N/A</v>
          </cell>
          <cell r="O121" t="e">
            <v>#N/A</v>
          </cell>
          <cell r="P121">
            <v>14</v>
          </cell>
          <cell r="Q121">
            <v>17</v>
          </cell>
          <cell r="R121">
            <v>31</v>
          </cell>
          <cell r="S121" t="str">
            <v>F</v>
          </cell>
          <cell r="T121">
            <v>12</v>
          </cell>
          <cell r="U121">
            <v>28</v>
          </cell>
          <cell r="V121">
            <v>40</v>
          </cell>
          <cell r="W121" t="str">
            <v>P</v>
          </cell>
          <cell r="X121" t="e">
            <v>#N/A</v>
          </cell>
          <cell r="Y121" t="e">
            <v>#N/A</v>
          </cell>
          <cell r="Z121" t="e">
            <v>#N/A</v>
          </cell>
          <cell r="AA121" t="e">
            <v>#N/A</v>
          </cell>
          <cell r="AB121" t="e">
            <v>#N/A</v>
          </cell>
          <cell r="AC121" t="e">
            <v>#N/A</v>
          </cell>
          <cell r="AD121" t="e">
            <v>#N/A</v>
          </cell>
          <cell r="AE121" t="e">
            <v>#N/A</v>
          </cell>
          <cell r="AF121" t="e">
            <v>#N/A</v>
          </cell>
          <cell r="AG121" t="e">
            <v>#N/A</v>
          </cell>
          <cell r="AH121" t="e">
            <v>#N/A</v>
          </cell>
          <cell r="AI121" t="e">
            <v>#N/A</v>
          </cell>
          <cell r="AJ121"/>
          <cell r="AK121"/>
          <cell r="AL121"/>
          <cell r="AM121"/>
          <cell r="AN121"/>
          <cell r="AO121"/>
          <cell r="AP121"/>
          <cell r="AQ121"/>
          <cell r="AR121"/>
          <cell r="AS121"/>
          <cell r="AT121"/>
          <cell r="AU121"/>
          <cell r="CZ121" t="str">
            <v>NA</v>
          </cell>
          <cell r="DA121" t="str">
            <v>NA</v>
          </cell>
          <cell r="DB121" t="str">
            <v>NA</v>
          </cell>
          <cell r="DC121" t="str">
            <v>NA</v>
          </cell>
          <cell r="DD121" t="str">
            <v>NA</v>
          </cell>
          <cell r="DE121" t="str">
            <v>NA</v>
          </cell>
          <cell r="DF121" t="str">
            <v>NA</v>
          </cell>
          <cell r="DG121" t="str">
            <v>NA</v>
          </cell>
          <cell r="DH121" t="str">
            <v>NA</v>
          </cell>
          <cell r="DI121" t="str">
            <v>NA</v>
          </cell>
          <cell r="DJ121" t="str">
            <v>NA</v>
          </cell>
          <cell r="DK121" t="str">
            <v>NA</v>
          </cell>
          <cell r="DL121" t="str">
            <v>NA</v>
          </cell>
          <cell r="DM121" t="str">
            <v>NA</v>
          </cell>
          <cell r="DN121" t="str">
            <v>NA</v>
          </cell>
          <cell r="DO121" t="str">
            <v>NA</v>
          </cell>
          <cell r="DP121" t="str">
            <v>NA</v>
          </cell>
          <cell r="DQ121" t="str">
            <v>NA</v>
          </cell>
          <cell r="DR121" t="str">
            <v>NA</v>
          </cell>
          <cell r="DS121" t="str">
            <v>NA</v>
          </cell>
          <cell r="DT121" t="str">
            <v>NA</v>
          </cell>
          <cell r="DU121" t="str">
            <v>NA</v>
          </cell>
          <cell r="DV121" t="str">
            <v>NA</v>
          </cell>
          <cell r="DW121" t="str">
            <v>NA</v>
          </cell>
          <cell r="DX121" t="str">
            <v>NA</v>
          </cell>
          <cell r="DY121" t="str">
            <v>NA</v>
          </cell>
          <cell r="DZ121" t="str">
            <v>NA</v>
          </cell>
          <cell r="EA121" t="str">
            <v>NA</v>
          </cell>
          <cell r="EB121" t="str">
            <v>NA</v>
          </cell>
          <cell r="EC121" t="str">
            <v>NA</v>
          </cell>
          <cell r="ED121" t="str">
            <v>NA</v>
          </cell>
          <cell r="EE121" t="str">
            <v>NA</v>
          </cell>
          <cell r="EF121" t="str">
            <v>NA</v>
          </cell>
          <cell r="EG121" t="str">
            <v>NA</v>
          </cell>
          <cell r="EH121" t="str">
            <v>NA</v>
          </cell>
        </row>
        <row r="122">
          <cell r="B122" t="str">
            <v>I120004</v>
          </cell>
          <cell r="C122" t="str">
            <v>Bridgit Jose</v>
          </cell>
          <cell r="D122" t="e">
            <v>#N/A</v>
          </cell>
          <cell r="E122" t="e">
            <v>#N/A</v>
          </cell>
          <cell r="F122" t="e">
            <v>#N/A</v>
          </cell>
          <cell r="G122" t="e">
            <v>#N/A</v>
          </cell>
          <cell r="H122" t="e">
            <v>#N/A</v>
          </cell>
          <cell r="I122" t="e">
            <v>#N/A</v>
          </cell>
          <cell r="J122" t="e">
            <v>#N/A</v>
          </cell>
          <cell r="K122" t="e">
            <v>#N/A</v>
          </cell>
          <cell r="L122" t="e">
            <v>#N/A</v>
          </cell>
          <cell r="M122" t="e">
            <v>#N/A</v>
          </cell>
          <cell r="N122" t="e">
            <v>#N/A</v>
          </cell>
          <cell r="O122" t="e">
            <v>#N/A</v>
          </cell>
          <cell r="P122" t="e">
            <v>#N/A</v>
          </cell>
          <cell r="Q122" t="e">
            <v>#N/A</v>
          </cell>
          <cell r="R122" t="e">
            <v>#N/A</v>
          </cell>
          <cell r="S122" t="e">
            <v>#N/A</v>
          </cell>
          <cell r="T122" t="e">
            <v>#N/A</v>
          </cell>
          <cell r="U122" t="e">
            <v>#N/A</v>
          </cell>
          <cell r="V122" t="e">
            <v>#N/A</v>
          </cell>
          <cell r="W122" t="e">
            <v>#N/A</v>
          </cell>
          <cell r="X122">
            <v>12</v>
          </cell>
          <cell r="Y122">
            <v>29</v>
          </cell>
          <cell r="Z122">
            <v>41</v>
          </cell>
          <cell r="AA122" t="str">
            <v>P</v>
          </cell>
          <cell r="AB122" t="e">
            <v>#N/A</v>
          </cell>
          <cell r="AC122" t="e">
            <v>#N/A</v>
          </cell>
          <cell r="AD122" t="e">
            <v>#N/A</v>
          </cell>
          <cell r="AE122" t="e">
            <v>#N/A</v>
          </cell>
          <cell r="AF122" t="e">
            <v>#N/A</v>
          </cell>
          <cell r="AG122" t="e">
            <v>#N/A</v>
          </cell>
          <cell r="AH122" t="e">
            <v>#N/A</v>
          </cell>
          <cell r="AI122" t="e">
            <v>#N/A</v>
          </cell>
          <cell r="AJ122"/>
          <cell r="AK122"/>
          <cell r="AL122"/>
          <cell r="AM122"/>
          <cell r="AN122"/>
          <cell r="AO122"/>
          <cell r="AP122"/>
          <cell r="AQ122"/>
          <cell r="AR122"/>
          <cell r="AS122"/>
          <cell r="AT122"/>
          <cell r="AU122"/>
          <cell r="CZ122" t="str">
            <v>NA</v>
          </cell>
          <cell r="DA122" t="str">
            <v>NA</v>
          </cell>
          <cell r="DB122" t="str">
            <v>NA</v>
          </cell>
          <cell r="DC122" t="str">
            <v>NA</v>
          </cell>
          <cell r="DD122" t="str">
            <v>NA</v>
          </cell>
          <cell r="DE122" t="str">
            <v>NA</v>
          </cell>
          <cell r="DF122" t="str">
            <v>NA</v>
          </cell>
          <cell r="DG122" t="str">
            <v>NA</v>
          </cell>
          <cell r="DH122" t="str">
            <v>NA</v>
          </cell>
          <cell r="DI122" t="str">
            <v>NA</v>
          </cell>
          <cell r="DJ122" t="str">
            <v>NA</v>
          </cell>
          <cell r="DK122" t="str">
            <v>NA</v>
          </cell>
          <cell r="DL122" t="str">
            <v>NA</v>
          </cell>
          <cell r="DM122" t="str">
            <v>NA</v>
          </cell>
          <cell r="DN122" t="str">
            <v>NA</v>
          </cell>
          <cell r="DO122" t="str">
            <v>NA</v>
          </cell>
          <cell r="DP122" t="str">
            <v>NA</v>
          </cell>
          <cell r="DQ122" t="str">
            <v>NA</v>
          </cell>
          <cell r="DR122" t="str">
            <v>NA</v>
          </cell>
          <cell r="DS122" t="str">
            <v>NA</v>
          </cell>
          <cell r="DT122" t="str">
            <v>NA</v>
          </cell>
          <cell r="DU122" t="str">
            <v>NA</v>
          </cell>
          <cell r="DV122" t="str">
            <v>NA</v>
          </cell>
          <cell r="DW122" t="str">
            <v>NA</v>
          </cell>
          <cell r="DX122" t="str">
            <v>NA</v>
          </cell>
          <cell r="DY122" t="str">
            <v>NA</v>
          </cell>
          <cell r="DZ122" t="str">
            <v>NA</v>
          </cell>
          <cell r="EA122" t="str">
            <v>NA</v>
          </cell>
          <cell r="EB122" t="str">
            <v>NA</v>
          </cell>
          <cell r="EC122" t="str">
            <v>NA</v>
          </cell>
          <cell r="ED122" t="str">
            <v>NA</v>
          </cell>
          <cell r="EE122" t="str">
            <v>NA</v>
          </cell>
          <cell r="EF122" t="str">
            <v>NA</v>
          </cell>
          <cell r="EG122" t="str">
            <v>NA</v>
          </cell>
          <cell r="EH122" t="str">
            <v>NA</v>
          </cell>
        </row>
        <row r="123">
          <cell r="B123" t="str">
            <v>I120008</v>
          </cell>
          <cell r="C123" t="str">
            <v>Jaykaran Singh</v>
          </cell>
          <cell r="D123" t="e">
            <v>#N/A</v>
          </cell>
          <cell r="E123" t="e">
            <v>#N/A</v>
          </cell>
          <cell r="F123" t="e">
            <v>#N/A</v>
          </cell>
          <cell r="G123" t="e">
            <v>#N/A</v>
          </cell>
          <cell r="H123" t="e">
            <v>#N/A</v>
          </cell>
          <cell r="I123" t="e">
            <v>#N/A</v>
          </cell>
          <cell r="J123" t="e">
            <v>#N/A</v>
          </cell>
          <cell r="K123" t="e">
            <v>#N/A</v>
          </cell>
          <cell r="L123" t="e">
            <v>#N/A</v>
          </cell>
          <cell r="M123" t="e">
            <v>#N/A</v>
          </cell>
          <cell r="N123" t="e">
            <v>#N/A</v>
          </cell>
          <cell r="O123" t="e">
            <v>#N/A</v>
          </cell>
          <cell r="P123">
            <v>18</v>
          </cell>
          <cell r="Q123">
            <v>24</v>
          </cell>
          <cell r="R123">
            <v>42</v>
          </cell>
          <cell r="S123" t="str">
            <v>P</v>
          </cell>
          <cell r="T123">
            <v>8</v>
          </cell>
          <cell r="U123">
            <v>32</v>
          </cell>
          <cell r="V123">
            <v>40</v>
          </cell>
          <cell r="W123" t="str">
            <v>P</v>
          </cell>
          <cell r="X123">
            <v>8</v>
          </cell>
          <cell r="Y123">
            <v>8</v>
          </cell>
          <cell r="Z123">
            <v>16</v>
          </cell>
          <cell r="AA123" t="str">
            <v>F</v>
          </cell>
          <cell r="AB123">
            <v>19</v>
          </cell>
          <cell r="AC123">
            <v>12</v>
          </cell>
          <cell r="AD123">
            <v>31</v>
          </cell>
          <cell r="AE123" t="str">
            <v>F</v>
          </cell>
          <cell r="AF123">
            <v>20</v>
          </cell>
          <cell r="AG123">
            <v>20</v>
          </cell>
          <cell r="AH123">
            <v>40</v>
          </cell>
          <cell r="AI123" t="str">
            <v>P</v>
          </cell>
          <cell r="AJ123"/>
          <cell r="AK123"/>
          <cell r="AL123"/>
          <cell r="AM123"/>
          <cell r="AN123"/>
          <cell r="AO123"/>
          <cell r="AP123"/>
          <cell r="AQ123"/>
          <cell r="AR123"/>
          <cell r="AS123"/>
          <cell r="AT123"/>
          <cell r="AU123"/>
          <cell r="CZ123" t="str">
            <v>NA</v>
          </cell>
          <cell r="DA123" t="str">
            <v>NA</v>
          </cell>
          <cell r="DB123" t="str">
            <v>NA</v>
          </cell>
          <cell r="DC123" t="str">
            <v>NA</v>
          </cell>
          <cell r="DD123" t="str">
            <v>NA</v>
          </cell>
          <cell r="DE123" t="str">
            <v>NA</v>
          </cell>
          <cell r="DF123" t="str">
            <v>NA</v>
          </cell>
          <cell r="DG123" t="str">
            <v>NA</v>
          </cell>
          <cell r="DH123" t="str">
            <v>NA</v>
          </cell>
          <cell r="DI123" t="str">
            <v>NA</v>
          </cell>
          <cell r="DJ123" t="str">
            <v>NA</v>
          </cell>
          <cell r="DK123" t="str">
            <v>NA</v>
          </cell>
          <cell r="DL123" t="str">
            <v>NA</v>
          </cell>
          <cell r="DM123" t="str">
            <v>NA</v>
          </cell>
          <cell r="DN123" t="str">
            <v>NA</v>
          </cell>
          <cell r="DO123" t="str">
            <v>NA</v>
          </cell>
          <cell r="DP123" t="str">
            <v>NA</v>
          </cell>
          <cell r="DQ123" t="str">
            <v>NA</v>
          </cell>
          <cell r="DR123" t="str">
            <v>NA</v>
          </cell>
          <cell r="DS123" t="str">
            <v>NA</v>
          </cell>
          <cell r="DT123" t="str">
            <v>NA</v>
          </cell>
          <cell r="DU123" t="str">
            <v>NA</v>
          </cell>
          <cell r="DV123" t="str">
            <v>NA</v>
          </cell>
          <cell r="DW123" t="str">
            <v>NA</v>
          </cell>
          <cell r="DX123" t="str">
            <v>NA</v>
          </cell>
          <cell r="DY123" t="str">
            <v>NA</v>
          </cell>
          <cell r="DZ123" t="str">
            <v>NA</v>
          </cell>
          <cell r="EA123" t="str">
            <v>NA</v>
          </cell>
          <cell r="EB123" t="str">
            <v>NA</v>
          </cell>
          <cell r="EC123" t="str">
            <v>NA</v>
          </cell>
          <cell r="ED123" t="str">
            <v>NA</v>
          </cell>
          <cell r="EE123" t="str">
            <v>NA</v>
          </cell>
          <cell r="EF123" t="str">
            <v>NA</v>
          </cell>
          <cell r="EG123" t="str">
            <v>NA</v>
          </cell>
          <cell r="EH123" t="str">
            <v>NA</v>
          </cell>
        </row>
        <row r="124">
          <cell r="B124" t="str">
            <v>I120009</v>
          </cell>
          <cell r="C124" t="str">
            <v>Jobin Idiculla Wattasseril</v>
          </cell>
          <cell r="D124" t="e">
            <v>#N/A</v>
          </cell>
          <cell r="E124" t="e">
            <v>#N/A</v>
          </cell>
          <cell r="F124" t="e">
            <v>#N/A</v>
          </cell>
          <cell r="G124" t="e">
            <v>#N/A</v>
          </cell>
          <cell r="H124" t="e">
            <v>#N/A</v>
          </cell>
          <cell r="I124" t="e">
            <v>#N/A</v>
          </cell>
          <cell r="J124" t="e">
            <v>#N/A</v>
          </cell>
          <cell r="K124" t="e">
            <v>#N/A</v>
          </cell>
          <cell r="L124" t="e">
            <v>#N/A</v>
          </cell>
          <cell r="M124" t="e">
            <v>#N/A</v>
          </cell>
          <cell r="N124" t="e">
            <v>#N/A</v>
          </cell>
          <cell r="O124" t="e">
            <v>#N/A</v>
          </cell>
          <cell r="P124" t="e">
            <v>#N/A</v>
          </cell>
          <cell r="Q124" t="e">
            <v>#N/A</v>
          </cell>
          <cell r="R124" t="e">
            <v>#N/A</v>
          </cell>
          <cell r="S124" t="e">
            <v>#N/A</v>
          </cell>
          <cell r="T124" t="e">
            <v>#N/A</v>
          </cell>
          <cell r="U124" t="e">
            <v>#N/A</v>
          </cell>
          <cell r="V124" t="e">
            <v>#N/A</v>
          </cell>
          <cell r="W124" t="e">
            <v>#N/A</v>
          </cell>
          <cell r="X124">
            <v>11</v>
          </cell>
          <cell r="Y124">
            <v>34</v>
          </cell>
          <cell r="Z124">
            <v>45</v>
          </cell>
          <cell r="AA124" t="str">
            <v>P</v>
          </cell>
          <cell r="AB124">
            <v>22</v>
          </cell>
          <cell r="AC124">
            <v>21</v>
          </cell>
          <cell r="AD124">
            <v>43</v>
          </cell>
          <cell r="AE124" t="str">
            <v>P</v>
          </cell>
          <cell r="AF124" t="e">
            <v>#N/A</v>
          </cell>
          <cell r="AG124" t="e">
            <v>#N/A</v>
          </cell>
          <cell r="AH124" t="e">
            <v>#N/A</v>
          </cell>
          <cell r="AI124" t="e">
            <v>#N/A</v>
          </cell>
          <cell r="AJ124"/>
          <cell r="AK124"/>
          <cell r="AL124"/>
          <cell r="AM124"/>
          <cell r="AN124"/>
          <cell r="AO124"/>
          <cell r="AP124"/>
          <cell r="AQ124"/>
          <cell r="AR124"/>
          <cell r="AS124"/>
          <cell r="AT124"/>
          <cell r="AU124"/>
          <cell r="CZ124" t="str">
            <v>NA</v>
          </cell>
          <cell r="DA124" t="str">
            <v>NA</v>
          </cell>
          <cell r="DB124" t="str">
            <v>NA</v>
          </cell>
          <cell r="DC124" t="str">
            <v>NA</v>
          </cell>
          <cell r="DD124" t="str">
            <v>NA</v>
          </cell>
          <cell r="DE124" t="str">
            <v>NA</v>
          </cell>
          <cell r="DF124" t="str">
            <v>NA</v>
          </cell>
          <cell r="DG124" t="str">
            <v>NA</v>
          </cell>
          <cell r="DH124" t="str">
            <v>NA</v>
          </cell>
          <cell r="DI124" t="str">
            <v>NA</v>
          </cell>
          <cell r="DJ124" t="str">
            <v>NA</v>
          </cell>
          <cell r="DK124" t="str">
            <v>NA</v>
          </cell>
          <cell r="DL124" t="str">
            <v>NA</v>
          </cell>
          <cell r="DM124" t="str">
            <v>NA</v>
          </cell>
          <cell r="DN124" t="str">
            <v>NA</v>
          </cell>
          <cell r="DO124" t="str">
            <v>NA</v>
          </cell>
          <cell r="DP124" t="str">
            <v>NA</v>
          </cell>
          <cell r="DQ124" t="str">
            <v>NA</v>
          </cell>
          <cell r="DR124" t="str">
            <v>NA</v>
          </cell>
          <cell r="DS124" t="str">
            <v>NA</v>
          </cell>
          <cell r="DT124" t="str">
            <v>NA</v>
          </cell>
          <cell r="DU124" t="str">
            <v>NA</v>
          </cell>
          <cell r="DV124" t="str">
            <v>NA</v>
          </cell>
          <cell r="DW124" t="str">
            <v>NA</v>
          </cell>
          <cell r="DX124" t="str">
            <v>NA</v>
          </cell>
          <cell r="DY124" t="str">
            <v>NA</v>
          </cell>
          <cell r="DZ124" t="str">
            <v>NA</v>
          </cell>
          <cell r="EA124" t="str">
            <v>NA</v>
          </cell>
          <cell r="EB124" t="str">
            <v>NA</v>
          </cell>
          <cell r="EC124" t="str">
            <v>NA</v>
          </cell>
          <cell r="ED124" t="str">
            <v>NA</v>
          </cell>
          <cell r="EE124" t="str">
            <v>NA</v>
          </cell>
          <cell r="EF124" t="str">
            <v>NA</v>
          </cell>
          <cell r="EG124" t="str">
            <v>NA</v>
          </cell>
          <cell r="EH124" t="str">
            <v>NA</v>
          </cell>
        </row>
        <row r="125">
          <cell r="B125" t="str">
            <v>I120015</v>
          </cell>
          <cell r="C125" t="str">
            <v>Poonguzhali M</v>
          </cell>
          <cell r="D125" t="e">
            <v>#N/A</v>
          </cell>
          <cell r="E125" t="e">
            <v>#N/A</v>
          </cell>
          <cell r="F125" t="e">
            <v>#N/A</v>
          </cell>
          <cell r="G125" t="e">
            <v>#N/A</v>
          </cell>
          <cell r="H125" t="e">
            <v>#N/A</v>
          </cell>
          <cell r="I125" t="e">
            <v>#N/A</v>
          </cell>
          <cell r="J125" t="e">
            <v>#N/A</v>
          </cell>
          <cell r="K125" t="e">
            <v>#N/A</v>
          </cell>
          <cell r="L125" t="e">
            <v>#N/A</v>
          </cell>
          <cell r="M125" t="e">
            <v>#N/A</v>
          </cell>
          <cell r="N125" t="e">
            <v>#N/A</v>
          </cell>
          <cell r="O125" t="e">
            <v>#N/A</v>
          </cell>
          <cell r="P125" t="e">
            <v>#N/A</v>
          </cell>
          <cell r="Q125" t="e">
            <v>#N/A</v>
          </cell>
          <cell r="R125" t="e">
            <v>#N/A</v>
          </cell>
          <cell r="S125" t="e">
            <v>#N/A</v>
          </cell>
          <cell r="T125">
            <v>13</v>
          </cell>
          <cell r="U125">
            <v>40</v>
          </cell>
          <cell r="V125">
            <v>53</v>
          </cell>
          <cell r="W125" t="str">
            <v>P</v>
          </cell>
          <cell r="X125">
            <v>13</v>
          </cell>
          <cell r="Y125">
            <v>27</v>
          </cell>
          <cell r="Z125">
            <v>40</v>
          </cell>
          <cell r="AA125" t="str">
            <v>P</v>
          </cell>
          <cell r="AB125" t="e">
            <v>#N/A</v>
          </cell>
          <cell r="AC125" t="e">
            <v>#N/A</v>
          </cell>
          <cell r="AD125" t="e">
            <v>#N/A</v>
          </cell>
          <cell r="AE125" t="e">
            <v>#N/A</v>
          </cell>
          <cell r="AF125" t="e">
            <v>#N/A</v>
          </cell>
          <cell r="AG125" t="e">
            <v>#N/A</v>
          </cell>
          <cell r="AH125" t="e">
            <v>#N/A</v>
          </cell>
          <cell r="AI125" t="e">
            <v>#N/A</v>
          </cell>
          <cell r="AJ125"/>
          <cell r="AK125"/>
          <cell r="AL125"/>
          <cell r="AM125"/>
          <cell r="AN125"/>
          <cell r="AO125"/>
          <cell r="AP125"/>
          <cell r="AQ125"/>
          <cell r="AR125"/>
          <cell r="AS125"/>
          <cell r="AT125"/>
          <cell r="AU125"/>
          <cell r="CZ125" t="str">
            <v>NA</v>
          </cell>
          <cell r="DA125" t="str">
            <v>NA</v>
          </cell>
          <cell r="DB125" t="str">
            <v>NA</v>
          </cell>
          <cell r="DC125" t="str">
            <v>NA</v>
          </cell>
          <cell r="DD125" t="str">
            <v>NA</v>
          </cell>
          <cell r="DE125" t="str">
            <v>NA</v>
          </cell>
          <cell r="DF125" t="str">
            <v>NA</v>
          </cell>
          <cell r="DG125" t="str">
            <v>NA</v>
          </cell>
          <cell r="DH125" t="str">
            <v>NA</v>
          </cell>
          <cell r="DI125" t="str">
            <v>NA</v>
          </cell>
          <cell r="DJ125" t="str">
            <v>NA</v>
          </cell>
          <cell r="DK125" t="str">
            <v>NA</v>
          </cell>
          <cell r="DL125" t="str">
            <v>NA</v>
          </cell>
          <cell r="DM125" t="str">
            <v>NA</v>
          </cell>
          <cell r="DN125" t="str">
            <v>NA</v>
          </cell>
          <cell r="DO125" t="str">
            <v>NA</v>
          </cell>
          <cell r="DP125" t="str">
            <v>NA</v>
          </cell>
          <cell r="DQ125" t="str">
            <v>NA</v>
          </cell>
          <cell r="DR125" t="str">
            <v>NA</v>
          </cell>
          <cell r="DS125" t="str">
            <v>NA</v>
          </cell>
          <cell r="DT125" t="str">
            <v>NA</v>
          </cell>
          <cell r="DU125" t="str">
            <v>NA</v>
          </cell>
          <cell r="DV125" t="str">
            <v>NA</v>
          </cell>
          <cell r="DW125" t="str">
            <v>NA</v>
          </cell>
          <cell r="DX125" t="str">
            <v>NA</v>
          </cell>
          <cell r="DY125" t="str">
            <v>NA</v>
          </cell>
          <cell r="DZ125" t="str">
            <v>NA</v>
          </cell>
          <cell r="EA125" t="str">
            <v>NA</v>
          </cell>
          <cell r="EB125" t="str">
            <v>NA</v>
          </cell>
          <cell r="EC125" t="str">
            <v>NA</v>
          </cell>
          <cell r="ED125" t="str">
            <v>NA</v>
          </cell>
          <cell r="EE125" t="str">
            <v>NA</v>
          </cell>
          <cell r="EF125" t="str">
            <v>NA</v>
          </cell>
          <cell r="EG125" t="str">
            <v>NA</v>
          </cell>
          <cell r="EH125" t="str">
            <v>NA</v>
          </cell>
        </row>
        <row r="126">
          <cell r="B126" t="str">
            <v>I120019</v>
          </cell>
          <cell r="C126" t="str">
            <v>Rajeswari A</v>
          </cell>
          <cell r="D126" t="e">
            <v>#N/A</v>
          </cell>
          <cell r="E126" t="e">
            <v>#N/A</v>
          </cell>
          <cell r="F126" t="e">
            <v>#N/A</v>
          </cell>
          <cell r="G126" t="e">
            <v>#N/A</v>
          </cell>
          <cell r="H126" t="e">
            <v>#N/A</v>
          </cell>
          <cell r="I126" t="e">
            <v>#N/A</v>
          </cell>
          <cell r="J126" t="e">
            <v>#N/A</v>
          </cell>
          <cell r="K126" t="e">
            <v>#N/A</v>
          </cell>
          <cell r="L126">
            <v>18</v>
          </cell>
          <cell r="M126">
            <v>24</v>
          </cell>
          <cell r="N126">
            <v>42</v>
          </cell>
          <cell r="O126" t="str">
            <v>P</v>
          </cell>
          <cell r="P126" t="e">
            <v>#N/A</v>
          </cell>
          <cell r="Q126" t="e">
            <v>#N/A</v>
          </cell>
          <cell r="R126" t="e">
            <v>#N/A</v>
          </cell>
          <cell r="S126" t="e">
            <v>#N/A</v>
          </cell>
          <cell r="T126">
            <v>10</v>
          </cell>
          <cell r="U126">
            <v>30</v>
          </cell>
          <cell r="V126">
            <v>40</v>
          </cell>
          <cell r="W126" t="str">
            <v>P</v>
          </cell>
          <cell r="X126">
            <v>13</v>
          </cell>
          <cell r="Y126">
            <v>29</v>
          </cell>
          <cell r="Z126">
            <v>42</v>
          </cell>
          <cell r="AA126" t="str">
            <v>P</v>
          </cell>
          <cell r="AB126" t="e">
            <v>#N/A</v>
          </cell>
          <cell r="AC126" t="e">
            <v>#N/A</v>
          </cell>
          <cell r="AD126" t="e">
            <v>#N/A</v>
          </cell>
          <cell r="AE126" t="e">
            <v>#N/A</v>
          </cell>
          <cell r="AF126" t="e">
            <v>#N/A</v>
          </cell>
          <cell r="AG126" t="e">
            <v>#N/A</v>
          </cell>
          <cell r="AH126" t="e">
            <v>#N/A</v>
          </cell>
          <cell r="AI126" t="e">
            <v>#N/A</v>
          </cell>
          <cell r="AJ126"/>
          <cell r="AK126"/>
          <cell r="AL126"/>
          <cell r="AM126"/>
          <cell r="AN126"/>
          <cell r="AO126"/>
          <cell r="AP126"/>
          <cell r="AQ126"/>
          <cell r="AR126"/>
          <cell r="AS126"/>
          <cell r="AT126"/>
          <cell r="AU126"/>
          <cell r="CZ126" t="str">
            <v>NA</v>
          </cell>
          <cell r="DA126" t="str">
            <v>NA</v>
          </cell>
          <cell r="DB126" t="str">
            <v>NA</v>
          </cell>
          <cell r="DC126" t="str">
            <v>NA</v>
          </cell>
          <cell r="DD126" t="str">
            <v>NA</v>
          </cell>
          <cell r="DE126" t="str">
            <v>NA</v>
          </cell>
          <cell r="DF126" t="str">
            <v>NA</v>
          </cell>
          <cell r="DG126" t="str">
            <v>NA</v>
          </cell>
          <cell r="DH126" t="str">
            <v>NA</v>
          </cell>
          <cell r="DI126" t="str">
            <v>NA</v>
          </cell>
          <cell r="DJ126" t="str">
            <v>NA</v>
          </cell>
          <cell r="DK126" t="str">
            <v>NA</v>
          </cell>
          <cell r="DL126" t="str">
            <v>NA</v>
          </cell>
          <cell r="DM126" t="str">
            <v>NA</v>
          </cell>
          <cell r="DN126" t="str">
            <v>NA</v>
          </cell>
          <cell r="DO126" t="str">
            <v>NA</v>
          </cell>
          <cell r="DP126" t="str">
            <v>NA</v>
          </cell>
          <cell r="DQ126" t="str">
            <v>NA</v>
          </cell>
          <cell r="DR126" t="str">
            <v>NA</v>
          </cell>
          <cell r="DS126" t="str">
            <v>NA</v>
          </cell>
          <cell r="DT126" t="str">
            <v>NA</v>
          </cell>
          <cell r="DU126" t="str">
            <v>NA</v>
          </cell>
          <cell r="DV126" t="str">
            <v>NA</v>
          </cell>
          <cell r="DW126" t="str">
            <v>NA</v>
          </cell>
          <cell r="DX126" t="str">
            <v>NA</v>
          </cell>
          <cell r="DY126" t="str">
            <v>NA</v>
          </cell>
          <cell r="DZ126" t="str">
            <v>NA</v>
          </cell>
          <cell r="EA126" t="str">
            <v>NA</v>
          </cell>
          <cell r="EB126" t="str">
            <v>NA</v>
          </cell>
          <cell r="EC126" t="str">
            <v>NA</v>
          </cell>
          <cell r="ED126" t="str">
            <v>NA</v>
          </cell>
          <cell r="EE126" t="str">
            <v>NA</v>
          </cell>
          <cell r="EF126" t="str">
            <v>NA</v>
          </cell>
          <cell r="EG126" t="str">
            <v>NA</v>
          </cell>
          <cell r="EH126" t="str">
            <v>NA</v>
          </cell>
        </row>
        <row r="127">
          <cell r="B127">
            <v>1103010512</v>
          </cell>
          <cell r="C127" t="str">
            <v xml:space="preserve">Kommuri Vijay Babu  </v>
          </cell>
          <cell r="D127">
            <v>8</v>
          </cell>
          <cell r="E127">
            <v>33</v>
          </cell>
          <cell r="F127">
            <v>41</v>
          </cell>
          <cell r="G127" t="str">
            <v>P</v>
          </cell>
          <cell r="H127" t="e">
            <v>#N/A</v>
          </cell>
          <cell r="I127" t="e">
            <v>#N/A</v>
          </cell>
          <cell r="J127" t="e">
            <v>#N/A</v>
          </cell>
          <cell r="K127" t="e">
            <v>#N/A</v>
          </cell>
          <cell r="L127" t="e">
            <v>#N/A</v>
          </cell>
          <cell r="M127" t="e">
            <v>#N/A</v>
          </cell>
          <cell r="N127" t="e">
            <v>#N/A</v>
          </cell>
          <cell r="O127" t="e">
            <v>#N/A</v>
          </cell>
          <cell r="P127">
            <v>16</v>
          </cell>
          <cell r="Q127">
            <v>28</v>
          </cell>
          <cell r="R127">
            <v>44</v>
          </cell>
          <cell r="S127" t="str">
            <v>P</v>
          </cell>
          <cell r="T127" t="e">
            <v>#N/A</v>
          </cell>
          <cell r="U127" t="e">
            <v>#N/A</v>
          </cell>
          <cell r="V127" t="e">
            <v>#N/A</v>
          </cell>
          <cell r="W127" t="e">
            <v>#N/A</v>
          </cell>
          <cell r="X127" t="e">
            <v>#N/A</v>
          </cell>
          <cell r="Y127" t="e">
            <v>#N/A</v>
          </cell>
          <cell r="Z127" t="e">
            <v>#N/A</v>
          </cell>
          <cell r="AA127" t="e">
            <v>#N/A</v>
          </cell>
          <cell r="AB127" t="e">
            <v>#N/A</v>
          </cell>
          <cell r="AC127" t="e">
            <v>#N/A</v>
          </cell>
          <cell r="AD127" t="e">
            <v>#N/A</v>
          </cell>
          <cell r="AE127" t="e">
            <v>#N/A</v>
          </cell>
          <cell r="AF127" t="e">
            <v>#N/A</v>
          </cell>
          <cell r="AG127" t="e">
            <v>#N/A</v>
          </cell>
          <cell r="AH127" t="e">
            <v>#N/A</v>
          </cell>
          <cell r="AI127" t="e">
            <v>#N/A</v>
          </cell>
          <cell r="AJ127"/>
          <cell r="AK127"/>
          <cell r="AL127"/>
          <cell r="AM127"/>
          <cell r="AN127"/>
          <cell r="AO127"/>
          <cell r="AP127"/>
          <cell r="AQ127"/>
          <cell r="AR127"/>
          <cell r="AS127"/>
          <cell r="AT127"/>
          <cell r="AU127"/>
          <cell r="CZ127" t="str">
            <v>NA</v>
          </cell>
          <cell r="DA127" t="str">
            <v>NA</v>
          </cell>
          <cell r="DB127" t="str">
            <v>NA</v>
          </cell>
          <cell r="DC127" t="str">
            <v>NA</v>
          </cell>
          <cell r="DD127" t="str">
            <v>NA</v>
          </cell>
          <cell r="DE127" t="str">
            <v>NA</v>
          </cell>
          <cell r="DF127" t="str">
            <v>NA</v>
          </cell>
          <cell r="DG127" t="str">
            <v>NA</v>
          </cell>
          <cell r="DH127" t="str">
            <v>NA</v>
          </cell>
          <cell r="DI127" t="str">
            <v>NA</v>
          </cell>
          <cell r="DJ127" t="str">
            <v>NA</v>
          </cell>
          <cell r="DK127" t="str">
            <v>NA</v>
          </cell>
          <cell r="DL127" t="str">
            <v>NA</v>
          </cell>
          <cell r="DM127" t="str">
            <v>NA</v>
          </cell>
          <cell r="DN127" t="str">
            <v>NA</v>
          </cell>
          <cell r="DO127" t="str">
            <v>NA</v>
          </cell>
          <cell r="DP127" t="str">
            <v>NA</v>
          </cell>
          <cell r="DQ127" t="str">
            <v>NA</v>
          </cell>
          <cell r="DR127" t="str">
            <v>NA</v>
          </cell>
          <cell r="DS127" t="str">
            <v>NA</v>
          </cell>
          <cell r="DT127" t="str">
            <v>NA</v>
          </cell>
          <cell r="DU127" t="str">
            <v>NA</v>
          </cell>
          <cell r="DV127" t="str">
            <v>NA</v>
          </cell>
          <cell r="DW127" t="str">
            <v>NA</v>
          </cell>
          <cell r="DX127" t="str">
            <v>NA</v>
          </cell>
          <cell r="DY127" t="str">
            <v>NA</v>
          </cell>
          <cell r="DZ127" t="str">
            <v>NA</v>
          </cell>
          <cell r="EA127" t="str">
            <v>NA</v>
          </cell>
          <cell r="EB127" t="str">
            <v>NA</v>
          </cell>
          <cell r="EC127" t="str">
            <v>NA</v>
          </cell>
          <cell r="ED127" t="str">
            <v>NA</v>
          </cell>
          <cell r="EE127" t="str">
            <v>NA</v>
          </cell>
          <cell r="EF127" t="str">
            <v>NA</v>
          </cell>
          <cell r="EG127" t="str">
            <v>NA</v>
          </cell>
          <cell r="EH127" t="str">
            <v>NA</v>
          </cell>
        </row>
        <row r="128">
          <cell r="B128">
            <v>1103010519</v>
          </cell>
          <cell r="C128" t="str">
            <v>Prithivirajan P</v>
          </cell>
          <cell r="D128" t="e">
            <v>#N/A</v>
          </cell>
          <cell r="E128" t="e">
            <v>#N/A</v>
          </cell>
          <cell r="F128" t="e">
            <v>#N/A</v>
          </cell>
          <cell r="G128" t="e">
            <v>#N/A</v>
          </cell>
          <cell r="H128">
            <v>11</v>
          </cell>
          <cell r="I128">
            <v>8</v>
          </cell>
          <cell r="J128">
            <v>19</v>
          </cell>
          <cell r="K128" t="str">
            <v>F</v>
          </cell>
          <cell r="L128" t="e">
            <v>#N/A</v>
          </cell>
          <cell r="M128" t="e">
            <v>#N/A</v>
          </cell>
          <cell r="N128" t="e">
            <v>#N/A</v>
          </cell>
          <cell r="O128" t="e">
            <v>#N/A</v>
          </cell>
          <cell r="P128">
            <v>12</v>
          </cell>
          <cell r="Q128">
            <v>10</v>
          </cell>
          <cell r="R128">
            <v>22</v>
          </cell>
          <cell r="S128" t="str">
            <v>F</v>
          </cell>
          <cell r="T128">
            <v>6</v>
          </cell>
          <cell r="U128">
            <v>6</v>
          </cell>
          <cell r="V128">
            <v>12</v>
          </cell>
          <cell r="W128" t="str">
            <v>F</v>
          </cell>
          <cell r="X128">
            <v>5</v>
          </cell>
          <cell r="Y128">
            <v>3</v>
          </cell>
          <cell r="Z128">
            <v>8</v>
          </cell>
          <cell r="AA128" t="str">
            <v>F</v>
          </cell>
          <cell r="AB128">
            <v>15</v>
          </cell>
          <cell r="AC128">
            <v>18</v>
          </cell>
          <cell r="AD128">
            <v>33</v>
          </cell>
          <cell r="AE128" t="str">
            <v>F</v>
          </cell>
          <cell r="AF128">
            <v>22</v>
          </cell>
          <cell r="AG128">
            <v>18</v>
          </cell>
          <cell r="AH128">
            <v>40</v>
          </cell>
          <cell r="AI128" t="str">
            <v>P</v>
          </cell>
          <cell r="AJ128"/>
          <cell r="AK128"/>
          <cell r="AL128"/>
          <cell r="AM128"/>
          <cell r="AN128"/>
          <cell r="AO128"/>
          <cell r="AP128"/>
          <cell r="AQ128"/>
          <cell r="AR128"/>
          <cell r="AS128"/>
          <cell r="AT128"/>
          <cell r="AU128"/>
          <cell r="CZ128" t="str">
            <v>NA</v>
          </cell>
          <cell r="DA128" t="str">
            <v>NA</v>
          </cell>
          <cell r="DB128" t="str">
            <v>NA</v>
          </cell>
          <cell r="DC128" t="str">
            <v>NA</v>
          </cell>
          <cell r="DD128" t="str">
            <v>NA</v>
          </cell>
          <cell r="DE128" t="str">
            <v>NA</v>
          </cell>
          <cell r="DF128" t="str">
            <v>NA</v>
          </cell>
          <cell r="DG128" t="str">
            <v>NA</v>
          </cell>
          <cell r="DH128" t="str">
            <v>NA</v>
          </cell>
          <cell r="DI128" t="str">
            <v>NA</v>
          </cell>
          <cell r="DJ128" t="str">
            <v>NA</v>
          </cell>
          <cell r="DK128" t="str">
            <v>NA</v>
          </cell>
          <cell r="DL128" t="str">
            <v>NA</v>
          </cell>
          <cell r="DM128" t="str">
            <v>NA</v>
          </cell>
          <cell r="DN128" t="str">
            <v>NA</v>
          </cell>
          <cell r="DO128" t="str">
            <v>NA</v>
          </cell>
          <cell r="DP128" t="str">
            <v>NA</v>
          </cell>
          <cell r="DQ128" t="str">
            <v>NA</v>
          </cell>
          <cell r="DR128" t="str">
            <v>NA</v>
          </cell>
          <cell r="DS128" t="str">
            <v>NA</v>
          </cell>
          <cell r="DT128" t="str">
            <v>NA</v>
          </cell>
          <cell r="DU128" t="str">
            <v>NA</v>
          </cell>
          <cell r="DV128" t="str">
            <v>NA</v>
          </cell>
          <cell r="DW128" t="str">
            <v>NA</v>
          </cell>
          <cell r="DX128" t="str">
            <v>NA</v>
          </cell>
          <cell r="DY128" t="str">
            <v>NA</v>
          </cell>
          <cell r="DZ128" t="str">
            <v>NA</v>
          </cell>
          <cell r="EA128" t="str">
            <v>NA</v>
          </cell>
          <cell r="EB128" t="str">
            <v>NA</v>
          </cell>
          <cell r="EC128" t="str">
            <v>NA</v>
          </cell>
          <cell r="ED128" t="str">
            <v>NA</v>
          </cell>
          <cell r="EE128" t="str">
            <v>NA</v>
          </cell>
          <cell r="EF128" t="str">
            <v>NA</v>
          </cell>
          <cell r="EG128" t="str">
            <v>NA</v>
          </cell>
          <cell r="EH128" t="str">
            <v>NA</v>
          </cell>
        </row>
        <row r="129">
          <cell r="CZ129" t="str">
            <v>NA</v>
          </cell>
          <cell r="DA129" t="str">
            <v>NA</v>
          </cell>
          <cell r="DB129" t="str">
            <v>NA</v>
          </cell>
          <cell r="DC129" t="str">
            <v>NA</v>
          </cell>
          <cell r="DD129" t="str">
            <v>NA</v>
          </cell>
          <cell r="DE129" t="str">
            <v>NA</v>
          </cell>
          <cell r="DF129" t="str">
            <v>NA</v>
          </cell>
          <cell r="DG129" t="str">
            <v>NA</v>
          </cell>
          <cell r="DH129" t="str">
            <v>NA</v>
          </cell>
          <cell r="DI129" t="str">
            <v>NA</v>
          </cell>
          <cell r="DJ129" t="str">
            <v>NA</v>
          </cell>
          <cell r="DK129" t="str">
            <v>NA</v>
          </cell>
          <cell r="DL129" t="str">
            <v>NA</v>
          </cell>
          <cell r="DM129" t="str">
            <v>NA</v>
          </cell>
          <cell r="DN129" t="str">
            <v>NA</v>
          </cell>
          <cell r="DO129" t="str">
            <v>NA</v>
          </cell>
          <cell r="DP129" t="str">
            <v>NA</v>
          </cell>
          <cell r="DQ129" t="str">
            <v>NA</v>
          </cell>
          <cell r="DR129" t="str">
            <v>NA</v>
          </cell>
          <cell r="DS129" t="str">
            <v>NA</v>
          </cell>
          <cell r="DT129" t="str">
            <v>NA</v>
          </cell>
          <cell r="DU129" t="str">
            <v>NA</v>
          </cell>
          <cell r="DV129" t="str">
            <v>NA</v>
          </cell>
          <cell r="DW129" t="str">
            <v>NA</v>
          </cell>
          <cell r="DX129" t="str">
            <v>NA</v>
          </cell>
          <cell r="DY129" t="str">
            <v>NA</v>
          </cell>
          <cell r="DZ129" t="str">
            <v>NA</v>
          </cell>
          <cell r="EA129" t="str">
            <v>NA</v>
          </cell>
          <cell r="EB129" t="str">
            <v>NA</v>
          </cell>
          <cell r="EC129" t="str">
            <v>NA</v>
          </cell>
          <cell r="ED129" t="str">
            <v>NA</v>
          </cell>
          <cell r="EE129" t="str">
            <v>NA</v>
          </cell>
          <cell r="EF129" t="str">
            <v>NA</v>
          </cell>
          <cell r="EG129" t="str">
            <v>NA</v>
          </cell>
          <cell r="EH129" t="str">
            <v>NA</v>
          </cell>
        </row>
        <row r="130">
          <cell r="B130"/>
          <cell r="C130"/>
          <cell r="D130"/>
          <cell r="E130"/>
          <cell r="F130"/>
          <cell r="G130"/>
          <cell r="H130"/>
          <cell r="I130"/>
          <cell r="J130"/>
          <cell r="K130"/>
          <cell r="L130"/>
          <cell r="M130"/>
          <cell r="N130"/>
          <cell r="O130"/>
          <cell r="P130"/>
          <cell r="Q130"/>
          <cell r="R130"/>
          <cell r="S130"/>
          <cell r="CZ130" t="str">
            <v>NA</v>
          </cell>
          <cell r="DA130" t="str">
            <v>NA</v>
          </cell>
          <cell r="DB130" t="str">
            <v>NA</v>
          </cell>
          <cell r="DC130" t="str">
            <v>NA</v>
          </cell>
          <cell r="DD130" t="str">
            <v>NA</v>
          </cell>
          <cell r="DE130" t="str">
            <v>NA</v>
          </cell>
          <cell r="DF130" t="str">
            <v>NA</v>
          </cell>
          <cell r="DG130" t="str">
            <v>NA</v>
          </cell>
          <cell r="DH130" t="str">
            <v>NA</v>
          </cell>
          <cell r="DI130" t="str">
            <v>NA</v>
          </cell>
          <cell r="DJ130" t="str">
            <v>NA</v>
          </cell>
          <cell r="DK130" t="str">
            <v>NA</v>
          </cell>
          <cell r="DL130" t="str">
            <v>NA</v>
          </cell>
          <cell r="DM130" t="str">
            <v>NA</v>
          </cell>
          <cell r="DN130" t="str">
            <v>NA</v>
          </cell>
          <cell r="DO130" t="str">
            <v>NA</v>
          </cell>
          <cell r="DP130" t="str">
            <v>NA</v>
          </cell>
          <cell r="DQ130" t="str">
            <v>NA</v>
          </cell>
          <cell r="DR130" t="str">
            <v>NA</v>
          </cell>
          <cell r="DS130" t="str">
            <v>NA</v>
          </cell>
          <cell r="DT130" t="str">
            <v>NA</v>
          </cell>
          <cell r="DU130" t="str">
            <v>NA</v>
          </cell>
          <cell r="DV130" t="str">
            <v>NA</v>
          </cell>
          <cell r="DW130" t="str">
            <v>NA</v>
          </cell>
          <cell r="DX130" t="str">
            <v>NA</v>
          </cell>
          <cell r="DY130" t="str">
            <v>NA</v>
          </cell>
          <cell r="DZ130" t="str">
            <v>NA</v>
          </cell>
          <cell r="EA130" t="str">
            <v>NA</v>
          </cell>
          <cell r="EB130" t="str">
            <v>NA</v>
          </cell>
          <cell r="EC130" t="str">
            <v>NA</v>
          </cell>
          <cell r="ED130" t="str">
            <v>NA</v>
          </cell>
          <cell r="EE130" t="str">
            <v>NA</v>
          </cell>
          <cell r="EF130" t="str">
            <v>NA</v>
          </cell>
          <cell r="EG130" t="str">
            <v>NA</v>
          </cell>
          <cell r="EH130" t="str">
            <v>NA</v>
          </cell>
        </row>
        <row r="131">
          <cell r="B131"/>
          <cell r="C131"/>
          <cell r="D131"/>
          <cell r="E131"/>
          <cell r="F131"/>
          <cell r="G131"/>
          <cell r="H131"/>
          <cell r="I131"/>
          <cell r="J131"/>
          <cell r="K131"/>
          <cell r="L131"/>
          <cell r="M131"/>
          <cell r="N131"/>
          <cell r="O131"/>
          <cell r="P131"/>
          <cell r="Q131"/>
          <cell r="R131"/>
          <cell r="S131"/>
          <cell r="CZ131" t="str">
            <v>NA</v>
          </cell>
          <cell r="DA131" t="str">
            <v>NA</v>
          </cell>
          <cell r="DB131" t="str">
            <v>NA</v>
          </cell>
          <cell r="DC131" t="str">
            <v>NA</v>
          </cell>
          <cell r="DD131" t="str">
            <v>NA</v>
          </cell>
          <cell r="DE131" t="str">
            <v>NA</v>
          </cell>
          <cell r="DF131" t="str">
            <v>NA</v>
          </cell>
          <cell r="DG131" t="str">
            <v>NA</v>
          </cell>
          <cell r="DH131" t="str">
            <v>NA</v>
          </cell>
          <cell r="DI131" t="str">
            <v>NA</v>
          </cell>
          <cell r="DJ131" t="str">
            <v>NA</v>
          </cell>
          <cell r="DK131" t="str">
            <v>NA</v>
          </cell>
          <cell r="DL131" t="str">
            <v>NA</v>
          </cell>
          <cell r="DM131" t="str">
            <v>NA</v>
          </cell>
          <cell r="DN131" t="str">
            <v>NA</v>
          </cell>
          <cell r="DO131" t="str">
            <v>NA</v>
          </cell>
          <cell r="DP131" t="str">
            <v>NA</v>
          </cell>
          <cell r="DQ131" t="str">
            <v>NA</v>
          </cell>
          <cell r="DR131" t="str">
            <v>NA</v>
          </cell>
          <cell r="DS131" t="str">
            <v>NA</v>
          </cell>
          <cell r="DT131" t="str">
            <v>NA</v>
          </cell>
          <cell r="DU131" t="str">
            <v>NA</v>
          </cell>
          <cell r="DV131" t="str">
            <v>NA</v>
          </cell>
          <cell r="DW131" t="str">
            <v>NA</v>
          </cell>
          <cell r="DX131" t="str">
            <v>NA</v>
          </cell>
          <cell r="DY131" t="str">
            <v>NA</v>
          </cell>
          <cell r="DZ131" t="str">
            <v>NA</v>
          </cell>
          <cell r="EA131" t="str">
            <v>NA</v>
          </cell>
          <cell r="EB131" t="str">
            <v>NA</v>
          </cell>
          <cell r="EC131" t="str">
            <v>NA</v>
          </cell>
          <cell r="ED131" t="str">
            <v>NA</v>
          </cell>
          <cell r="EE131" t="str">
            <v>NA</v>
          </cell>
          <cell r="EF131" t="str">
            <v>NA</v>
          </cell>
          <cell r="EG131" t="str">
            <v>NA</v>
          </cell>
          <cell r="EH131" t="str">
            <v>NA</v>
          </cell>
        </row>
        <row r="132">
          <cell r="B132"/>
          <cell r="C132"/>
          <cell r="D132" t="str">
            <v>MAT051</v>
          </cell>
          <cell r="E132"/>
          <cell r="F132"/>
          <cell r="G132"/>
          <cell r="H132" t="str">
            <v>MAT052</v>
          </cell>
          <cell r="I132"/>
          <cell r="J132"/>
          <cell r="K132"/>
          <cell r="L132" t="str">
            <v>MAT053</v>
          </cell>
          <cell r="M132"/>
          <cell r="N132"/>
          <cell r="O132"/>
          <cell r="P132" t="str">
            <v>CY1101</v>
          </cell>
          <cell r="Q132"/>
          <cell r="R132"/>
          <cell r="S132"/>
          <cell r="T132" t="str">
            <v>ENVS02</v>
          </cell>
          <cell r="U132"/>
          <cell r="V132"/>
          <cell r="W132"/>
          <cell r="CZ132" t="str">
            <v>NA</v>
          </cell>
          <cell r="DA132" t="str">
            <v>NA</v>
          </cell>
          <cell r="DB132" t="str">
            <v>NA</v>
          </cell>
          <cell r="DC132" t="str">
            <v>NA</v>
          </cell>
          <cell r="DD132" t="str">
            <v>NA</v>
          </cell>
          <cell r="DE132" t="str">
            <v>NA</v>
          </cell>
          <cell r="DF132" t="str">
            <v>NA</v>
          </cell>
          <cell r="DG132" t="str">
            <v>NA</v>
          </cell>
          <cell r="DH132" t="str">
            <v>NA</v>
          </cell>
          <cell r="DI132" t="str">
            <v>NA</v>
          </cell>
          <cell r="DJ132" t="str">
            <v>NA</v>
          </cell>
          <cell r="DK132" t="str">
            <v>NA</v>
          </cell>
          <cell r="DL132" t="str">
            <v>NA</v>
          </cell>
          <cell r="DM132" t="str">
            <v>NA</v>
          </cell>
          <cell r="DN132" t="str">
            <v>NA</v>
          </cell>
          <cell r="DO132" t="str">
            <v>NA</v>
          </cell>
          <cell r="DP132" t="str">
            <v>NA</v>
          </cell>
          <cell r="DQ132" t="str">
            <v>NA</v>
          </cell>
          <cell r="DR132" t="str">
            <v>NA</v>
          </cell>
          <cell r="DS132" t="str">
            <v>NA</v>
          </cell>
          <cell r="DT132" t="str">
            <v>NA</v>
          </cell>
          <cell r="DU132" t="str">
            <v>NA</v>
          </cell>
          <cell r="DV132" t="str">
            <v>NA</v>
          </cell>
          <cell r="DW132" t="str">
            <v>NA</v>
          </cell>
          <cell r="DX132" t="str">
            <v>NA</v>
          </cell>
          <cell r="DY132" t="str">
            <v>NA</v>
          </cell>
          <cell r="DZ132" t="str">
            <v>NA</v>
          </cell>
          <cell r="EA132" t="str">
            <v>NA</v>
          </cell>
          <cell r="EB132" t="str">
            <v>NA</v>
          </cell>
          <cell r="EC132" t="str">
            <v>NA</v>
          </cell>
          <cell r="ED132" t="str">
            <v>NA</v>
          </cell>
          <cell r="EE132" t="str">
            <v>NA</v>
          </cell>
          <cell r="EF132" t="str">
            <v>NA</v>
          </cell>
          <cell r="EG132" t="str">
            <v>NA</v>
          </cell>
          <cell r="EH132" t="str">
            <v>NA</v>
          </cell>
        </row>
        <row r="133">
          <cell r="B133"/>
          <cell r="C133"/>
          <cell r="D133" t="str">
            <v>Analysis I</v>
          </cell>
          <cell r="E133"/>
          <cell r="F133"/>
          <cell r="G133"/>
          <cell r="H133" t="str">
            <v>Linear Algebra I</v>
          </cell>
          <cell r="I133"/>
          <cell r="J133"/>
          <cell r="K133"/>
          <cell r="L133" t="str">
            <v>Discrete Mathematics</v>
          </cell>
          <cell r="M133"/>
          <cell r="N133"/>
          <cell r="O133"/>
          <cell r="P133" t="str">
            <v>General Chemistry I</v>
          </cell>
          <cell r="Q133"/>
          <cell r="R133"/>
          <cell r="S133"/>
          <cell r="T133" t="str">
            <v>Environmental Studies for Integrated Sciences-II</v>
          </cell>
          <cell r="U133"/>
          <cell r="V133"/>
          <cell r="W133"/>
          <cell r="CZ133" t="str">
            <v>NA</v>
          </cell>
          <cell r="DA133" t="str">
            <v>NA</v>
          </cell>
          <cell r="DB133" t="str">
            <v>NA</v>
          </cell>
          <cell r="DC133" t="str">
            <v>NA</v>
          </cell>
          <cell r="DD133" t="str">
            <v>NA</v>
          </cell>
          <cell r="DE133" t="str">
            <v>NA</v>
          </cell>
          <cell r="DF133" t="str">
            <v>NA</v>
          </cell>
          <cell r="DG133" t="str">
            <v>NA</v>
          </cell>
          <cell r="DH133" t="str">
            <v>NA</v>
          </cell>
          <cell r="DI133" t="str">
            <v>NA</v>
          </cell>
          <cell r="DJ133" t="str">
            <v>NA</v>
          </cell>
          <cell r="DK133" t="str">
            <v>NA</v>
          </cell>
          <cell r="DL133" t="str">
            <v>NA</v>
          </cell>
          <cell r="DM133" t="str">
            <v>NA</v>
          </cell>
          <cell r="DN133" t="str">
            <v>NA</v>
          </cell>
          <cell r="DO133" t="str">
            <v>NA</v>
          </cell>
          <cell r="DP133" t="str">
            <v>NA</v>
          </cell>
          <cell r="DQ133" t="str">
            <v>NA</v>
          </cell>
          <cell r="DR133" t="str">
            <v>NA</v>
          </cell>
          <cell r="DS133" t="str">
            <v>NA</v>
          </cell>
          <cell r="DT133" t="str">
            <v>NA</v>
          </cell>
          <cell r="DU133" t="str">
            <v>NA</v>
          </cell>
          <cell r="DV133" t="str">
            <v>NA</v>
          </cell>
          <cell r="DW133" t="str">
            <v>NA</v>
          </cell>
          <cell r="DX133" t="str">
            <v>NA</v>
          </cell>
          <cell r="DY133" t="str">
            <v>NA</v>
          </cell>
          <cell r="DZ133" t="str">
            <v>NA</v>
          </cell>
          <cell r="EA133" t="str">
            <v>NA</v>
          </cell>
          <cell r="EB133" t="str">
            <v>NA</v>
          </cell>
          <cell r="EC133" t="str">
            <v>NA</v>
          </cell>
          <cell r="ED133" t="str">
            <v>NA</v>
          </cell>
          <cell r="EE133" t="str">
            <v>NA</v>
          </cell>
          <cell r="EF133" t="str">
            <v>NA</v>
          </cell>
          <cell r="EG133" t="str">
            <v>NA</v>
          </cell>
          <cell r="EH133" t="str">
            <v>NA</v>
          </cell>
        </row>
        <row r="134">
          <cell r="B134" t="str">
            <v>Reg. No.</v>
          </cell>
          <cell r="C134" t="str">
            <v>Name</v>
          </cell>
          <cell r="D134" t="str">
            <v>Int</v>
          </cell>
          <cell r="E134" t="str">
            <v>ESE</v>
          </cell>
          <cell r="F134" t="str">
            <v>Tot</v>
          </cell>
          <cell r="G134" t="str">
            <v>P/F</v>
          </cell>
          <cell r="H134" t="str">
            <v>Int</v>
          </cell>
          <cell r="I134" t="str">
            <v>ESE</v>
          </cell>
          <cell r="J134" t="str">
            <v>Tot</v>
          </cell>
          <cell r="K134" t="str">
            <v>P/F</v>
          </cell>
          <cell r="L134" t="str">
            <v>Int</v>
          </cell>
          <cell r="M134" t="str">
            <v>ESE</v>
          </cell>
          <cell r="N134" t="str">
            <v>Tot</v>
          </cell>
          <cell r="O134" t="str">
            <v>P/F</v>
          </cell>
          <cell r="P134" t="str">
            <v>Int</v>
          </cell>
          <cell r="Q134" t="str">
            <v>ESE</v>
          </cell>
          <cell r="R134" t="str">
            <v>Tot</v>
          </cell>
          <cell r="S134" t="str">
            <v>P/F</v>
          </cell>
          <cell r="T134" t="str">
            <v>Int</v>
          </cell>
          <cell r="U134" t="str">
            <v>ESE</v>
          </cell>
          <cell r="V134" t="str">
            <v>Tot</v>
          </cell>
          <cell r="W134" t="str">
            <v>P/F</v>
          </cell>
          <cell r="CZ134" t="str">
            <v>NA</v>
          </cell>
          <cell r="DA134" t="str">
            <v>NA</v>
          </cell>
          <cell r="DB134" t="str">
            <v>NA</v>
          </cell>
          <cell r="DC134" t="str">
            <v>NA</v>
          </cell>
          <cell r="DD134" t="str">
            <v>NA</v>
          </cell>
          <cell r="DE134" t="str">
            <v>NA</v>
          </cell>
          <cell r="DF134" t="str">
            <v>NA</v>
          </cell>
          <cell r="DG134" t="str">
            <v>NA</v>
          </cell>
          <cell r="DH134" t="str">
            <v>NA</v>
          </cell>
          <cell r="DI134" t="str">
            <v>NA</v>
          </cell>
          <cell r="DJ134" t="str">
            <v>NA</v>
          </cell>
          <cell r="DK134" t="str">
            <v>NA</v>
          </cell>
          <cell r="DL134" t="str">
            <v>NA</v>
          </cell>
          <cell r="DM134" t="str">
            <v>NA</v>
          </cell>
          <cell r="DN134" t="str">
            <v>NA</v>
          </cell>
          <cell r="DO134" t="str">
            <v>NA</v>
          </cell>
          <cell r="DP134" t="str">
            <v>NA</v>
          </cell>
          <cell r="DQ134" t="str">
            <v>NA</v>
          </cell>
          <cell r="DR134" t="str">
            <v>NA</v>
          </cell>
          <cell r="DS134" t="str">
            <v>NA</v>
          </cell>
          <cell r="DT134" t="str">
            <v>NA</v>
          </cell>
          <cell r="DU134" t="str">
            <v>NA</v>
          </cell>
          <cell r="DV134" t="str">
            <v>NA</v>
          </cell>
          <cell r="DW134" t="str">
            <v>NA</v>
          </cell>
          <cell r="DX134" t="str">
            <v>NA</v>
          </cell>
          <cell r="DY134" t="str">
            <v>NA</v>
          </cell>
          <cell r="DZ134" t="str">
            <v>NA</v>
          </cell>
          <cell r="EA134" t="str">
            <v>NA</v>
          </cell>
          <cell r="EB134" t="str">
            <v>NA</v>
          </cell>
          <cell r="EC134" t="str">
            <v>NA</v>
          </cell>
          <cell r="ED134" t="str">
            <v>NA</v>
          </cell>
          <cell r="EE134" t="str">
            <v>NA</v>
          </cell>
          <cell r="EF134" t="str">
            <v>NA</v>
          </cell>
          <cell r="EG134" t="str">
            <v>NA</v>
          </cell>
          <cell r="EH134" t="str">
            <v>NA</v>
          </cell>
        </row>
        <row r="135">
          <cell r="B135" t="str">
            <v>I130006</v>
          </cell>
          <cell r="C135" t="str">
            <v>Eyamuna N</v>
          </cell>
          <cell r="D135">
            <v>9</v>
          </cell>
          <cell r="E135">
            <v>12</v>
          </cell>
          <cell r="F135">
            <v>21</v>
          </cell>
          <cell r="G135" t="str">
            <v>F</v>
          </cell>
          <cell r="H135">
            <v>24</v>
          </cell>
          <cell r="I135">
            <v>16</v>
          </cell>
          <cell r="J135">
            <v>40</v>
          </cell>
          <cell r="K135" t="str">
            <v>P</v>
          </cell>
          <cell r="L135">
            <v>16</v>
          </cell>
          <cell r="M135">
            <v>28</v>
          </cell>
          <cell r="N135">
            <v>44</v>
          </cell>
          <cell r="O135" t="str">
            <v>P</v>
          </cell>
          <cell r="P135" t="e">
            <v>#N/A</v>
          </cell>
          <cell r="Q135" t="e">
            <v>#N/A</v>
          </cell>
          <cell r="R135" t="e">
            <v>#N/A</v>
          </cell>
          <cell r="S135" t="e">
            <v>#N/A</v>
          </cell>
          <cell r="T135">
            <v>17</v>
          </cell>
          <cell r="U135">
            <v>27</v>
          </cell>
          <cell r="V135">
            <v>44</v>
          </cell>
          <cell r="W135" t="str">
            <v>P</v>
          </cell>
          <cell r="CZ135" t="str">
            <v>NA</v>
          </cell>
          <cell r="DA135" t="str">
            <v>NA</v>
          </cell>
          <cell r="DB135" t="str">
            <v>NA</v>
          </cell>
          <cell r="DC135" t="str">
            <v>NA</v>
          </cell>
          <cell r="DD135" t="str">
            <v>NA</v>
          </cell>
          <cell r="DE135" t="str">
            <v>NA</v>
          </cell>
          <cell r="DF135" t="str">
            <v>NA</v>
          </cell>
          <cell r="DG135" t="str">
            <v>NA</v>
          </cell>
          <cell r="DH135" t="str">
            <v>NA</v>
          </cell>
          <cell r="DI135" t="str">
            <v>NA</v>
          </cell>
          <cell r="DJ135" t="str">
            <v>NA</v>
          </cell>
          <cell r="DK135" t="str">
            <v>NA</v>
          </cell>
          <cell r="DL135" t="str">
            <v>NA</v>
          </cell>
          <cell r="DM135" t="str">
            <v>NA</v>
          </cell>
          <cell r="DN135" t="str">
            <v>NA</v>
          </cell>
          <cell r="DO135" t="str">
            <v>NA</v>
          </cell>
          <cell r="DP135" t="str">
            <v>NA</v>
          </cell>
          <cell r="DQ135" t="str">
            <v>NA</v>
          </cell>
          <cell r="DR135" t="str">
            <v>NA</v>
          </cell>
          <cell r="DS135" t="str">
            <v>NA</v>
          </cell>
          <cell r="DT135" t="str">
            <v>NA</v>
          </cell>
          <cell r="DU135" t="str">
            <v>NA</v>
          </cell>
          <cell r="DV135" t="str">
            <v>NA</v>
          </cell>
          <cell r="DW135" t="str">
            <v>NA</v>
          </cell>
          <cell r="DX135" t="str">
            <v>NA</v>
          </cell>
          <cell r="DY135" t="str">
            <v>NA</v>
          </cell>
          <cell r="DZ135" t="str">
            <v>NA</v>
          </cell>
          <cell r="EA135" t="str">
            <v>NA</v>
          </cell>
          <cell r="EB135" t="str">
            <v>NA</v>
          </cell>
          <cell r="EC135" t="str">
            <v>NA</v>
          </cell>
          <cell r="ED135" t="str">
            <v>NA</v>
          </cell>
          <cell r="EE135" t="str">
            <v>NA</v>
          </cell>
          <cell r="EF135" t="str">
            <v>NA</v>
          </cell>
          <cell r="EG135" t="str">
            <v>NA</v>
          </cell>
          <cell r="EH135" t="str">
            <v>NA</v>
          </cell>
        </row>
        <row r="136">
          <cell r="B136" t="str">
            <v>I130011</v>
          </cell>
          <cell r="C136" t="str">
            <v>Kanimozhi C</v>
          </cell>
          <cell r="D136">
            <v>12</v>
          </cell>
          <cell r="E136">
            <v>28</v>
          </cell>
          <cell r="F136">
            <v>40</v>
          </cell>
          <cell r="G136" t="str">
            <v>P</v>
          </cell>
          <cell r="H136" t="e">
            <v>#N/A</v>
          </cell>
          <cell r="I136" t="e">
            <v>#N/A</v>
          </cell>
          <cell r="J136" t="e">
            <v>#N/A</v>
          </cell>
          <cell r="K136" t="e">
            <v>#N/A</v>
          </cell>
          <cell r="L136">
            <v>14</v>
          </cell>
          <cell r="M136">
            <v>20</v>
          </cell>
          <cell r="N136">
            <v>34</v>
          </cell>
          <cell r="O136" t="str">
            <v>F</v>
          </cell>
          <cell r="P136" t="e">
            <v>#N/A</v>
          </cell>
          <cell r="Q136" t="e">
            <v>#N/A</v>
          </cell>
          <cell r="R136" t="e">
            <v>#N/A</v>
          </cell>
          <cell r="S136" t="e">
            <v>#N/A</v>
          </cell>
          <cell r="T136" t="e">
            <v>#N/A</v>
          </cell>
          <cell r="U136" t="e">
            <v>#N/A</v>
          </cell>
          <cell r="V136" t="e">
            <v>#N/A</v>
          </cell>
          <cell r="W136" t="e">
            <v>#N/A</v>
          </cell>
          <cell r="CZ136" t="str">
            <v>NA</v>
          </cell>
          <cell r="DA136" t="str">
            <v>NA</v>
          </cell>
          <cell r="DB136" t="str">
            <v>NA</v>
          </cell>
          <cell r="DC136" t="str">
            <v>NA</v>
          </cell>
          <cell r="DD136" t="str">
            <v>NA</v>
          </cell>
          <cell r="DE136" t="str">
            <v>NA</v>
          </cell>
          <cell r="DF136" t="str">
            <v>NA</v>
          </cell>
          <cell r="DG136" t="str">
            <v>NA</v>
          </cell>
          <cell r="DH136" t="str">
            <v>NA</v>
          </cell>
          <cell r="DI136" t="str">
            <v>NA</v>
          </cell>
          <cell r="DJ136" t="str">
            <v>NA</v>
          </cell>
          <cell r="DK136" t="str">
            <v>NA</v>
          </cell>
          <cell r="DL136" t="str">
            <v>NA</v>
          </cell>
          <cell r="DM136" t="str">
            <v>NA</v>
          </cell>
          <cell r="DN136" t="str">
            <v>NA</v>
          </cell>
          <cell r="DO136" t="str">
            <v>NA</v>
          </cell>
          <cell r="DP136" t="str">
            <v>NA</v>
          </cell>
          <cell r="DQ136" t="str">
            <v>NA</v>
          </cell>
          <cell r="DR136" t="str">
            <v>NA</v>
          </cell>
          <cell r="DS136" t="str">
            <v>NA</v>
          </cell>
          <cell r="DT136" t="str">
            <v>NA</v>
          </cell>
          <cell r="DU136" t="str">
            <v>NA</v>
          </cell>
          <cell r="DV136" t="str">
            <v>NA</v>
          </cell>
          <cell r="DW136" t="str">
            <v>NA</v>
          </cell>
          <cell r="DX136" t="str">
            <v>NA</v>
          </cell>
          <cell r="DY136" t="str">
            <v>NA</v>
          </cell>
          <cell r="DZ136" t="str">
            <v>NA</v>
          </cell>
          <cell r="EA136" t="str">
            <v>NA</v>
          </cell>
          <cell r="EB136" t="str">
            <v>NA</v>
          </cell>
          <cell r="EC136" t="str">
            <v>NA</v>
          </cell>
          <cell r="ED136" t="str">
            <v>NA</v>
          </cell>
          <cell r="EE136" t="str">
            <v>NA</v>
          </cell>
          <cell r="EF136" t="str">
            <v>NA</v>
          </cell>
          <cell r="EG136" t="str">
            <v>NA</v>
          </cell>
          <cell r="EH136" t="str">
            <v>NA</v>
          </cell>
        </row>
        <row r="137">
          <cell r="B137" t="str">
            <v>I120017</v>
          </cell>
          <cell r="C137" t="str">
            <v>Priyadharshini K</v>
          </cell>
          <cell r="D137" t="e">
            <v>#N/A</v>
          </cell>
          <cell r="E137" t="e">
            <v>#N/A</v>
          </cell>
          <cell r="F137" t="e">
            <v>#N/A</v>
          </cell>
          <cell r="G137" t="e">
            <v>#N/A</v>
          </cell>
          <cell r="H137">
            <v>22</v>
          </cell>
          <cell r="I137">
            <v>19</v>
          </cell>
          <cell r="J137">
            <v>41</v>
          </cell>
          <cell r="K137" t="str">
            <v>P</v>
          </cell>
          <cell r="L137">
            <v>13</v>
          </cell>
          <cell r="M137">
            <v>20</v>
          </cell>
          <cell r="N137">
            <v>33</v>
          </cell>
          <cell r="O137" t="str">
            <v>F</v>
          </cell>
          <cell r="P137">
            <v>19</v>
          </cell>
          <cell r="Q137">
            <v>21</v>
          </cell>
          <cell r="R137">
            <v>40</v>
          </cell>
          <cell r="S137" t="str">
            <v>P</v>
          </cell>
          <cell r="T137" t="e">
            <v>#N/A</v>
          </cell>
          <cell r="U137" t="e">
            <v>#N/A</v>
          </cell>
          <cell r="V137" t="e">
            <v>#N/A</v>
          </cell>
          <cell r="W137" t="e">
            <v>#N/A</v>
          </cell>
          <cell r="CZ137" t="str">
            <v>NA</v>
          </cell>
          <cell r="DA137" t="str">
            <v>NA</v>
          </cell>
          <cell r="DB137" t="str">
            <v>NA</v>
          </cell>
          <cell r="DC137" t="str">
            <v>NA</v>
          </cell>
          <cell r="DD137" t="str">
            <v>NA</v>
          </cell>
          <cell r="DE137" t="str">
            <v>NA</v>
          </cell>
          <cell r="DF137" t="str">
            <v>NA</v>
          </cell>
          <cell r="DG137" t="str">
            <v>NA</v>
          </cell>
          <cell r="DH137" t="str">
            <v>NA</v>
          </cell>
          <cell r="DI137" t="str">
            <v>NA</v>
          </cell>
          <cell r="DJ137" t="str">
            <v>NA</v>
          </cell>
          <cell r="DK137" t="str">
            <v>NA</v>
          </cell>
          <cell r="DL137" t="str">
            <v>NA</v>
          </cell>
          <cell r="DM137" t="str">
            <v>NA</v>
          </cell>
          <cell r="DN137" t="str">
            <v>NA</v>
          </cell>
          <cell r="DO137" t="str">
            <v>NA</v>
          </cell>
          <cell r="DP137" t="str">
            <v>NA</v>
          </cell>
          <cell r="DQ137" t="str">
            <v>NA</v>
          </cell>
          <cell r="DR137" t="str">
            <v>NA</v>
          </cell>
          <cell r="DS137" t="str">
            <v>NA</v>
          </cell>
          <cell r="DT137" t="str">
            <v>NA</v>
          </cell>
          <cell r="DU137" t="str">
            <v>NA</v>
          </cell>
          <cell r="DV137" t="str">
            <v>NA</v>
          </cell>
          <cell r="DW137" t="str">
            <v>NA</v>
          </cell>
          <cell r="DX137" t="str">
            <v>NA</v>
          </cell>
          <cell r="DY137" t="str">
            <v>NA</v>
          </cell>
          <cell r="DZ137" t="str">
            <v>NA</v>
          </cell>
          <cell r="EA137" t="str">
            <v>NA</v>
          </cell>
          <cell r="EB137" t="str">
            <v>NA</v>
          </cell>
          <cell r="EC137" t="str">
            <v>NA</v>
          </cell>
          <cell r="ED137" t="str">
            <v>NA</v>
          </cell>
          <cell r="EE137" t="str">
            <v>NA</v>
          </cell>
          <cell r="EF137" t="str">
            <v>NA</v>
          </cell>
          <cell r="EG137" t="str">
            <v>NA</v>
          </cell>
          <cell r="EH137" t="str">
            <v>NA</v>
          </cell>
        </row>
        <row r="138">
          <cell r="CZ138" t="str">
            <v>NA</v>
          </cell>
          <cell r="DA138" t="str">
            <v>NA</v>
          </cell>
          <cell r="DB138" t="str">
            <v>NA</v>
          </cell>
          <cell r="DC138" t="str">
            <v>NA</v>
          </cell>
          <cell r="DD138" t="str">
            <v>NA</v>
          </cell>
          <cell r="DE138" t="str">
            <v>NA</v>
          </cell>
          <cell r="DF138" t="str">
            <v>NA</v>
          </cell>
          <cell r="DG138" t="str">
            <v>NA</v>
          </cell>
          <cell r="DH138" t="str">
            <v>NA</v>
          </cell>
          <cell r="DI138" t="str">
            <v>NA</v>
          </cell>
          <cell r="DJ138" t="str">
            <v>NA</v>
          </cell>
          <cell r="DK138" t="str">
            <v>NA</v>
          </cell>
          <cell r="DL138" t="str">
            <v>NA</v>
          </cell>
          <cell r="DM138" t="str">
            <v>NA</v>
          </cell>
          <cell r="DN138" t="str">
            <v>NA</v>
          </cell>
          <cell r="DO138" t="str">
            <v>NA</v>
          </cell>
          <cell r="DP138" t="str">
            <v>NA</v>
          </cell>
          <cell r="DQ138" t="str">
            <v>NA</v>
          </cell>
          <cell r="DR138" t="str">
            <v>NA</v>
          </cell>
          <cell r="DS138" t="str">
            <v>NA</v>
          </cell>
          <cell r="DT138" t="str">
            <v>NA</v>
          </cell>
          <cell r="DU138" t="str">
            <v>NA</v>
          </cell>
          <cell r="DV138" t="str">
            <v>NA</v>
          </cell>
          <cell r="DW138" t="str">
            <v>NA</v>
          </cell>
          <cell r="DX138" t="str">
            <v>NA</v>
          </cell>
          <cell r="DY138" t="str">
            <v>NA</v>
          </cell>
          <cell r="DZ138" t="str">
            <v>NA</v>
          </cell>
          <cell r="EA138" t="str">
            <v>NA</v>
          </cell>
          <cell r="EB138" t="str">
            <v>NA</v>
          </cell>
          <cell r="EC138" t="str">
            <v>NA</v>
          </cell>
          <cell r="ED138" t="str">
            <v>NA</v>
          </cell>
          <cell r="EE138" t="str">
            <v>NA</v>
          </cell>
          <cell r="EF138" t="str">
            <v>NA</v>
          </cell>
          <cell r="EG138" t="str">
            <v>NA</v>
          </cell>
          <cell r="EH138" t="str">
            <v>NA</v>
          </cell>
        </row>
        <row r="139">
          <cell r="B139"/>
          <cell r="C139"/>
          <cell r="D139"/>
          <cell r="E139"/>
          <cell r="F139"/>
          <cell r="G139"/>
          <cell r="H139"/>
          <cell r="I139"/>
          <cell r="J139"/>
          <cell r="K139"/>
          <cell r="L139"/>
          <cell r="M139"/>
          <cell r="N139"/>
          <cell r="O139"/>
          <cell r="P139"/>
          <cell r="Q139"/>
          <cell r="R139"/>
          <cell r="S139"/>
          <cell r="T139"/>
          <cell r="U139"/>
          <cell r="V139"/>
          <cell r="W139"/>
          <cell r="CZ139" t="str">
            <v>NA</v>
          </cell>
          <cell r="DA139" t="str">
            <v>NA</v>
          </cell>
          <cell r="DB139" t="str">
            <v>NA</v>
          </cell>
          <cell r="DC139" t="str">
            <v>NA</v>
          </cell>
          <cell r="DD139" t="str">
            <v>NA</v>
          </cell>
          <cell r="DE139" t="str">
            <v>NA</v>
          </cell>
          <cell r="DF139" t="str">
            <v>NA</v>
          </cell>
          <cell r="DG139" t="str">
            <v>NA</v>
          </cell>
          <cell r="DH139" t="str">
            <v>NA</v>
          </cell>
          <cell r="DI139" t="str">
            <v>NA</v>
          </cell>
          <cell r="DJ139" t="str">
            <v>NA</v>
          </cell>
          <cell r="DK139" t="str">
            <v>NA</v>
          </cell>
          <cell r="DL139" t="str">
            <v>NA</v>
          </cell>
          <cell r="DM139" t="str">
            <v>NA</v>
          </cell>
          <cell r="DN139" t="str">
            <v>NA</v>
          </cell>
          <cell r="DO139" t="str">
            <v>NA</v>
          </cell>
          <cell r="DP139" t="str">
            <v>NA</v>
          </cell>
          <cell r="DQ139" t="str">
            <v>NA</v>
          </cell>
          <cell r="DR139" t="str">
            <v>NA</v>
          </cell>
          <cell r="DS139" t="str">
            <v>NA</v>
          </cell>
          <cell r="DT139" t="str">
            <v>NA</v>
          </cell>
          <cell r="DU139" t="str">
            <v>NA</v>
          </cell>
          <cell r="DV139" t="str">
            <v>NA</v>
          </cell>
          <cell r="DW139" t="str">
            <v>NA</v>
          </cell>
          <cell r="DX139" t="str">
            <v>NA</v>
          </cell>
          <cell r="DY139" t="str">
            <v>NA</v>
          </cell>
          <cell r="DZ139" t="str">
            <v>NA</v>
          </cell>
          <cell r="EA139" t="str">
            <v>NA</v>
          </cell>
          <cell r="EB139" t="str">
            <v>NA</v>
          </cell>
          <cell r="EC139" t="str">
            <v>NA</v>
          </cell>
          <cell r="ED139" t="str">
            <v>NA</v>
          </cell>
          <cell r="EE139" t="str">
            <v>NA</v>
          </cell>
          <cell r="EF139" t="str">
            <v>NA</v>
          </cell>
          <cell r="EG139" t="str">
            <v>NA</v>
          </cell>
          <cell r="EH139" t="str">
            <v>NA</v>
          </cell>
        </row>
        <row r="140">
          <cell r="B140"/>
          <cell r="C140"/>
          <cell r="D140"/>
          <cell r="E140"/>
          <cell r="F140"/>
          <cell r="G140"/>
          <cell r="H140"/>
          <cell r="I140"/>
          <cell r="J140"/>
          <cell r="K140"/>
          <cell r="L140"/>
          <cell r="M140"/>
          <cell r="N140"/>
          <cell r="O140"/>
          <cell r="P140"/>
          <cell r="Q140"/>
          <cell r="R140"/>
          <cell r="S140"/>
          <cell r="T140"/>
          <cell r="U140"/>
          <cell r="V140"/>
          <cell r="W140"/>
          <cell r="CZ140" t="str">
            <v>NA</v>
          </cell>
          <cell r="DA140" t="str">
            <v>NA</v>
          </cell>
          <cell r="DB140" t="str">
            <v>NA</v>
          </cell>
          <cell r="DC140" t="str">
            <v>NA</v>
          </cell>
          <cell r="DD140" t="str">
            <v>NA</v>
          </cell>
          <cell r="DE140" t="str">
            <v>NA</v>
          </cell>
          <cell r="DF140" t="str">
            <v>NA</v>
          </cell>
          <cell r="DG140" t="str">
            <v>NA</v>
          </cell>
          <cell r="DH140" t="str">
            <v>NA</v>
          </cell>
          <cell r="DI140" t="str">
            <v>NA</v>
          </cell>
          <cell r="DJ140" t="str">
            <v>NA</v>
          </cell>
          <cell r="DK140" t="str">
            <v>NA</v>
          </cell>
          <cell r="DL140" t="str">
            <v>NA</v>
          </cell>
          <cell r="DM140" t="str">
            <v>NA</v>
          </cell>
          <cell r="DN140" t="str">
            <v>NA</v>
          </cell>
          <cell r="DO140" t="str">
            <v>NA</v>
          </cell>
          <cell r="DP140" t="str">
            <v>NA</v>
          </cell>
          <cell r="DQ140" t="str">
            <v>NA</v>
          </cell>
          <cell r="DR140" t="str">
            <v>NA</v>
          </cell>
          <cell r="DS140" t="str">
            <v>NA</v>
          </cell>
          <cell r="DT140" t="str">
            <v>NA</v>
          </cell>
          <cell r="DU140" t="str">
            <v>NA</v>
          </cell>
          <cell r="DV140" t="str">
            <v>NA</v>
          </cell>
          <cell r="DW140" t="str">
            <v>NA</v>
          </cell>
          <cell r="DX140" t="str">
            <v>NA</v>
          </cell>
          <cell r="DY140" t="str">
            <v>NA</v>
          </cell>
          <cell r="DZ140" t="str">
            <v>NA</v>
          </cell>
          <cell r="EA140" t="str">
            <v>NA</v>
          </cell>
          <cell r="EB140" t="str">
            <v>NA</v>
          </cell>
          <cell r="EC140" t="str">
            <v>NA</v>
          </cell>
          <cell r="ED140" t="str">
            <v>NA</v>
          </cell>
          <cell r="EE140" t="str">
            <v>NA</v>
          </cell>
          <cell r="EF140" t="str">
            <v>NA</v>
          </cell>
          <cell r="EG140" t="str">
            <v>NA</v>
          </cell>
          <cell r="EH140" t="str">
            <v>NA</v>
          </cell>
        </row>
        <row r="141">
          <cell r="B141"/>
          <cell r="C141"/>
          <cell r="D141" t="str">
            <v>ENG031</v>
          </cell>
          <cell r="E141"/>
          <cell r="F141"/>
          <cell r="G141"/>
          <cell r="H141" t="str">
            <v>MAT031</v>
          </cell>
          <cell r="I141"/>
          <cell r="J141"/>
          <cell r="K141"/>
          <cell r="L141" t="str">
            <v>ENVS02</v>
          </cell>
          <cell r="M141"/>
          <cell r="N141"/>
          <cell r="O141"/>
          <cell r="P141" t="str">
            <v>CHE0301</v>
          </cell>
          <cell r="Q141"/>
          <cell r="R141"/>
          <cell r="S141"/>
          <cell r="T141"/>
          <cell r="U141"/>
          <cell r="V141"/>
          <cell r="W141"/>
          <cell r="CZ141" t="str">
            <v>NA</v>
          </cell>
          <cell r="DA141" t="str">
            <v>NA</v>
          </cell>
          <cell r="DB141" t="str">
            <v>NA</v>
          </cell>
          <cell r="DC141" t="str">
            <v>NA</v>
          </cell>
          <cell r="DD141" t="str">
            <v>NA</v>
          </cell>
          <cell r="DE141" t="str">
            <v>NA</v>
          </cell>
          <cell r="DF141" t="str">
            <v>NA</v>
          </cell>
          <cell r="DG141" t="str">
            <v>NA</v>
          </cell>
          <cell r="DH141" t="str">
            <v>NA</v>
          </cell>
          <cell r="DI141" t="str">
            <v>NA</v>
          </cell>
          <cell r="DJ141" t="str">
            <v>NA</v>
          </cell>
          <cell r="DK141" t="str">
            <v>NA</v>
          </cell>
          <cell r="DL141" t="str">
            <v>NA</v>
          </cell>
          <cell r="DM141" t="str">
            <v>NA</v>
          </cell>
          <cell r="DN141" t="str">
            <v>NA</v>
          </cell>
          <cell r="DO141" t="str">
            <v>NA</v>
          </cell>
          <cell r="DP141" t="str">
            <v>NA</v>
          </cell>
          <cell r="DQ141" t="str">
            <v>NA</v>
          </cell>
          <cell r="DR141" t="str">
            <v>NA</v>
          </cell>
          <cell r="DS141" t="str">
            <v>NA</v>
          </cell>
          <cell r="DT141" t="str">
            <v>NA</v>
          </cell>
          <cell r="DU141" t="str">
            <v>NA</v>
          </cell>
          <cell r="DV141" t="str">
            <v>NA</v>
          </cell>
          <cell r="DW141" t="str">
            <v>NA</v>
          </cell>
          <cell r="DX141" t="str">
            <v>NA</v>
          </cell>
          <cell r="DY141" t="str">
            <v>NA</v>
          </cell>
          <cell r="DZ141" t="str">
            <v>NA</v>
          </cell>
          <cell r="EA141" t="str">
            <v>NA</v>
          </cell>
          <cell r="EB141" t="str">
            <v>NA</v>
          </cell>
          <cell r="EC141" t="str">
            <v>NA</v>
          </cell>
          <cell r="ED141" t="str">
            <v>NA</v>
          </cell>
          <cell r="EE141" t="str">
            <v>NA</v>
          </cell>
          <cell r="EF141" t="str">
            <v>NA</v>
          </cell>
          <cell r="EG141" t="str">
            <v>NA</v>
          </cell>
          <cell r="EH141" t="str">
            <v>NA</v>
          </cell>
        </row>
        <row r="142">
          <cell r="B142"/>
          <cell r="C142"/>
          <cell r="D142" t="str">
            <v>English for Integrated Sciences - III</v>
          </cell>
          <cell r="E142"/>
          <cell r="F142"/>
          <cell r="G142"/>
          <cell r="H142" t="str">
            <v>Mathematics III</v>
          </cell>
          <cell r="I142"/>
          <cell r="J142"/>
          <cell r="K142"/>
          <cell r="L142" t="str">
            <v>Environmental Studies for Integrated Sciences-II</v>
          </cell>
          <cell r="M142"/>
          <cell r="N142"/>
          <cell r="O142"/>
          <cell r="P142" t="str">
            <v>General Chemistry III</v>
          </cell>
          <cell r="Q142"/>
          <cell r="R142"/>
          <cell r="S142"/>
          <cell r="T142"/>
          <cell r="U142"/>
          <cell r="V142"/>
          <cell r="W142"/>
          <cell r="CZ142" t="str">
            <v>NA</v>
          </cell>
          <cell r="DA142" t="str">
            <v>NA</v>
          </cell>
          <cell r="DB142" t="str">
            <v>NA</v>
          </cell>
          <cell r="DC142" t="str">
            <v>NA</v>
          </cell>
          <cell r="DD142" t="str">
            <v>NA</v>
          </cell>
          <cell r="DE142" t="str">
            <v>NA</v>
          </cell>
          <cell r="DF142" t="str">
            <v>NA</v>
          </cell>
          <cell r="DG142" t="str">
            <v>NA</v>
          </cell>
          <cell r="DH142" t="str">
            <v>NA</v>
          </cell>
          <cell r="DI142" t="str">
            <v>NA</v>
          </cell>
          <cell r="DJ142" t="str">
            <v>NA</v>
          </cell>
          <cell r="DK142" t="str">
            <v>NA</v>
          </cell>
          <cell r="DL142" t="str">
            <v>NA</v>
          </cell>
          <cell r="DM142" t="str">
            <v>NA</v>
          </cell>
          <cell r="DN142" t="str">
            <v>NA</v>
          </cell>
          <cell r="DO142" t="str">
            <v>NA</v>
          </cell>
          <cell r="DP142" t="str">
            <v>NA</v>
          </cell>
          <cell r="DQ142" t="str">
            <v>NA</v>
          </cell>
          <cell r="DR142" t="str">
            <v>NA</v>
          </cell>
          <cell r="DS142" t="str">
            <v>NA</v>
          </cell>
          <cell r="DT142" t="str">
            <v>NA</v>
          </cell>
          <cell r="DU142" t="str">
            <v>NA</v>
          </cell>
          <cell r="DV142" t="str">
            <v>NA</v>
          </cell>
          <cell r="DW142" t="str">
            <v>NA</v>
          </cell>
          <cell r="DX142" t="str">
            <v>NA</v>
          </cell>
          <cell r="DY142" t="str">
            <v>NA</v>
          </cell>
          <cell r="DZ142" t="str">
            <v>NA</v>
          </cell>
          <cell r="EA142" t="str">
            <v>NA</v>
          </cell>
          <cell r="EB142" t="str">
            <v>NA</v>
          </cell>
          <cell r="EC142" t="str">
            <v>NA</v>
          </cell>
          <cell r="ED142" t="str">
            <v>NA</v>
          </cell>
          <cell r="EE142" t="str">
            <v>NA</v>
          </cell>
          <cell r="EF142" t="str">
            <v>NA</v>
          </cell>
          <cell r="EG142" t="str">
            <v>NA</v>
          </cell>
          <cell r="EH142" t="str">
            <v>NA</v>
          </cell>
        </row>
        <row r="143">
          <cell r="B143" t="str">
            <v>Reg. No.</v>
          </cell>
          <cell r="C143" t="str">
            <v>Name</v>
          </cell>
          <cell r="D143" t="str">
            <v>Int</v>
          </cell>
          <cell r="E143" t="str">
            <v>ESE</v>
          </cell>
          <cell r="F143" t="str">
            <v>Tot</v>
          </cell>
          <cell r="G143" t="str">
            <v>P/F</v>
          </cell>
          <cell r="H143" t="str">
            <v>Int</v>
          </cell>
          <cell r="I143" t="str">
            <v>ESE</v>
          </cell>
          <cell r="J143" t="str">
            <v>Tot</v>
          </cell>
          <cell r="K143" t="str">
            <v>P/F</v>
          </cell>
          <cell r="L143" t="str">
            <v>Int</v>
          </cell>
          <cell r="M143" t="str">
            <v>ESE</v>
          </cell>
          <cell r="N143" t="str">
            <v>Tot</v>
          </cell>
          <cell r="O143" t="str">
            <v>P/F</v>
          </cell>
          <cell r="P143" t="str">
            <v>Int</v>
          </cell>
          <cell r="Q143" t="str">
            <v>ESE</v>
          </cell>
          <cell r="R143" t="str">
            <v>Tot</v>
          </cell>
          <cell r="S143" t="str">
            <v>P/F</v>
          </cell>
          <cell r="T143"/>
          <cell r="U143"/>
          <cell r="V143"/>
          <cell r="W143"/>
          <cell r="CZ143" t="str">
            <v>NA</v>
          </cell>
          <cell r="DA143" t="str">
            <v>NA</v>
          </cell>
          <cell r="DB143" t="str">
            <v>NA</v>
          </cell>
          <cell r="DC143" t="str">
            <v>NA</v>
          </cell>
          <cell r="DD143" t="str">
            <v>NA</v>
          </cell>
          <cell r="DE143" t="str">
            <v>NA</v>
          </cell>
          <cell r="DF143" t="str">
            <v>NA</v>
          </cell>
          <cell r="DG143" t="str">
            <v>NA</v>
          </cell>
          <cell r="DH143" t="str">
            <v>NA</v>
          </cell>
          <cell r="DI143" t="str">
            <v>NA</v>
          </cell>
          <cell r="DJ143" t="str">
            <v>NA</v>
          </cell>
          <cell r="DK143" t="str">
            <v>NA</v>
          </cell>
          <cell r="DL143" t="str">
            <v>NA</v>
          </cell>
          <cell r="DM143" t="str">
            <v>NA</v>
          </cell>
          <cell r="DN143" t="str">
            <v>NA</v>
          </cell>
          <cell r="DO143" t="str">
            <v>NA</v>
          </cell>
          <cell r="DP143" t="str">
            <v>NA</v>
          </cell>
          <cell r="DQ143" t="str">
            <v>NA</v>
          </cell>
          <cell r="DR143" t="str">
            <v>NA</v>
          </cell>
          <cell r="DS143" t="str">
            <v>NA</v>
          </cell>
          <cell r="DT143" t="str">
            <v>NA</v>
          </cell>
          <cell r="DU143" t="str">
            <v>NA</v>
          </cell>
          <cell r="DV143" t="str">
            <v>NA</v>
          </cell>
          <cell r="DW143" t="str">
            <v>NA</v>
          </cell>
          <cell r="DX143" t="str">
            <v>NA</v>
          </cell>
          <cell r="DY143" t="str">
            <v>NA</v>
          </cell>
          <cell r="DZ143" t="str">
            <v>NA</v>
          </cell>
          <cell r="EA143" t="str">
            <v>NA</v>
          </cell>
          <cell r="EB143" t="str">
            <v>NA</v>
          </cell>
          <cell r="EC143" t="str">
            <v>NA</v>
          </cell>
          <cell r="ED143" t="str">
            <v>NA</v>
          </cell>
          <cell r="EE143" t="str">
            <v>NA</v>
          </cell>
          <cell r="EF143" t="str">
            <v>NA</v>
          </cell>
          <cell r="EG143" t="str">
            <v>NA</v>
          </cell>
          <cell r="EH143" t="str">
            <v>NA</v>
          </cell>
        </row>
        <row r="144">
          <cell r="B144" t="str">
            <v>I140001</v>
          </cell>
          <cell r="C144" t="str">
            <v>Ajith Kumar N</v>
          </cell>
          <cell r="D144">
            <v>8</v>
          </cell>
          <cell r="E144">
            <v>28</v>
          </cell>
          <cell r="F144">
            <v>36</v>
          </cell>
          <cell r="G144" t="str">
            <v>F</v>
          </cell>
          <cell r="H144">
            <v>16</v>
          </cell>
          <cell r="I144">
            <v>39</v>
          </cell>
          <cell r="J144">
            <v>55</v>
          </cell>
          <cell r="K144" t="str">
            <v>P</v>
          </cell>
          <cell r="L144" t="e">
            <v>#N/A</v>
          </cell>
          <cell r="M144" t="e">
            <v>#N/A</v>
          </cell>
          <cell r="N144" t="e">
            <v>#N/A</v>
          </cell>
          <cell r="O144" t="e">
            <v>#N/A</v>
          </cell>
          <cell r="P144" t="e">
            <v>#N/A</v>
          </cell>
          <cell r="Q144" t="e">
            <v>#N/A</v>
          </cell>
          <cell r="R144" t="e">
            <v>#N/A</v>
          </cell>
          <cell r="S144" t="e">
            <v>#N/A</v>
          </cell>
          <cell r="CZ144" t="str">
            <v>NA</v>
          </cell>
          <cell r="DA144" t="str">
            <v>NA</v>
          </cell>
          <cell r="DB144" t="str">
            <v>NA</v>
          </cell>
          <cell r="DC144" t="str">
            <v>NA</v>
          </cell>
          <cell r="DD144" t="str">
            <v>NA</v>
          </cell>
          <cell r="DE144" t="str">
            <v>NA</v>
          </cell>
          <cell r="DF144" t="str">
            <v>NA</v>
          </cell>
          <cell r="DG144" t="str">
            <v>NA</v>
          </cell>
          <cell r="DH144" t="str">
            <v>NA</v>
          </cell>
          <cell r="DI144" t="str">
            <v>NA</v>
          </cell>
          <cell r="DJ144" t="str">
            <v>NA</v>
          </cell>
          <cell r="DK144" t="str">
            <v>NA</v>
          </cell>
          <cell r="DL144" t="str">
            <v>NA</v>
          </cell>
          <cell r="DM144" t="str">
            <v>NA</v>
          </cell>
          <cell r="DN144" t="str">
            <v>NA</v>
          </cell>
          <cell r="DO144" t="str">
            <v>NA</v>
          </cell>
          <cell r="DP144" t="str">
            <v>NA</v>
          </cell>
          <cell r="DQ144" t="str">
            <v>NA</v>
          </cell>
          <cell r="DR144" t="str">
            <v>NA</v>
          </cell>
          <cell r="DS144" t="str">
            <v>NA</v>
          </cell>
          <cell r="DT144" t="str">
            <v>NA</v>
          </cell>
          <cell r="DU144" t="str">
            <v>NA</v>
          </cell>
          <cell r="DV144" t="str">
            <v>NA</v>
          </cell>
          <cell r="DW144" t="str">
            <v>NA</v>
          </cell>
          <cell r="DX144" t="str">
            <v>NA</v>
          </cell>
          <cell r="DY144" t="str">
            <v>NA</v>
          </cell>
          <cell r="DZ144" t="str">
            <v>NA</v>
          </cell>
          <cell r="EA144" t="str">
            <v>NA</v>
          </cell>
          <cell r="EB144" t="str">
            <v>NA</v>
          </cell>
          <cell r="EC144" t="str">
            <v>NA</v>
          </cell>
          <cell r="ED144" t="str">
            <v>NA</v>
          </cell>
          <cell r="EE144" t="str">
            <v>NA</v>
          </cell>
          <cell r="EF144" t="str">
            <v>NA</v>
          </cell>
          <cell r="EG144" t="str">
            <v>NA</v>
          </cell>
          <cell r="EH144" t="str">
            <v>NA</v>
          </cell>
        </row>
        <row r="145">
          <cell r="B145" t="str">
            <v>I140013</v>
          </cell>
          <cell r="C145" t="str">
            <v>Poonkuzhali D S</v>
          </cell>
          <cell r="D145" t="e">
            <v>#N/A</v>
          </cell>
          <cell r="E145" t="e">
            <v>#N/A</v>
          </cell>
          <cell r="F145" t="e">
            <v>#N/A</v>
          </cell>
          <cell r="G145" t="e">
            <v>#N/A</v>
          </cell>
          <cell r="H145">
            <v>16</v>
          </cell>
          <cell r="I145">
            <v>24</v>
          </cell>
          <cell r="J145">
            <v>40</v>
          </cell>
          <cell r="K145" t="str">
            <v>P</v>
          </cell>
          <cell r="L145">
            <v>19</v>
          </cell>
          <cell r="M145">
            <v>31</v>
          </cell>
          <cell r="N145">
            <v>50</v>
          </cell>
          <cell r="O145" t="str">
            <v>P</v>
          </cell>
          <cell r="P145" t="e">
            <v>#N/A</v>
          </cell>
          <cell r="Q145" t="e">
            <v>#N/A</v>
          </cell>
          <cell r="R145" t="e">
            <v>#N/A</v>
          </cell>
          <cell r="S145" t="e">
            <v>#N/A</v>
          </cell>
          <cell r="CZ145" t="str">
            <v>NA</v>
          </cell>
          <cell r="DA145" t="str">
            <v>NA</v>
          </cell>
          <cell r="DB145" t="str">
            <v>NA</v>
          </cell>
          <cell r="DC145" t="str">
            <v>NA</v>
          </cell>
          <cell r="DD145" t="str">
            <v>NA</v>
          </cell>
          <cell r="DE145" t="str">
            <v>NA</v>
          </cell>
          <cell r="DF145" t="str">
            <v>NA</v>
          </cell>
          <cell r="DG145" t="str">
            <v>NA</v>
          </cell>
          <cell r="DH145" t="str">
            <v>NA</v>
          </cell>
          <cell r="DI145" t="str">
            <v>NA</v>
          </cell>
          <cell r="DJ145" t="str">
            <v>NA</v>
          </cell>
          <cell r="DK145" t="str">
            <v>NA</v>
          </cell>
          <cell r="DL145" t="str">
            <v>NA</v>
          </cell>
          <cell r="DM145" t="str">
            <v>NA</v>
          </cell>
          <cell r="DN145" t="str">
            <v>NA</v>
          </cell>
          <cell r="DO145" t="str">
            <v>NA</v>
          </cell>
          <cell r="DP145" t="str">
            <v>NA</v>
          </cell>
          <cell r="DQ145" t="str">
            <v>NA</v>
          </cell>
          <cell r="DR145" t="str">
            <v>NA</v>
          </cell>
          <cell r="DS145" t="str">
            <v>NA</v>
          </cell>
          <cell r="DT145" t="str">
            <v>NA</v>
          </cell>
          <cell r="DU145" t="str">
            <v>NA</v>
          </cell>
          <cell r="DV145" t="str">
            <v>NA</v>
          </cell>
          <cell r="DW145" t="str">
            <v>NA</v>
          </cell>
          <cell r="DX145" t="str">
            <v>NA</v>
          </cell>
          <cell r="DY145" t="str">
            <v>NA</v>
          </cell>
          <cell r="DZ145" t="str">
            <v>NA</v>
          </cell>
          <cell r="EA145" t="str">
            <v>NA</v>
          </cell>
          <cell r="EB145" t="str">
            <v>NA</v>
          </cell>
          <cell r="EC145" t="str">
            <v>NA</v>
          </cell>
          <cell r="ED145" t="str">
            <v>NA</v>
          </cell>
          <cell r="EE145" t="str">
            <v>NA</v>
          </cell>
          <cell r="EF145" t="str">
            <v>NA</v>
          </cell>
          <cell r="EG145" t="str">
            <v>NA</v>
          </cell>
          <cell r="EH145" t="str">
            <v>NA</v>
          </cell>
        </row>
        <row r="146">
          <cell r="B146" t="str">
            <v>I140014</v>
          </cell>
          <cell r="C146" t="str">
            <v>Praveena S</v>
          </cell>
          <cell r="D146">
            <v>15</v>
          </cell>
          <cell r="E146">
            <v>19</v>
          </cell>
          <cell r="F146">
            <v>34</v>
          </cell>
          <cell r="G146" t="str">
            <v>F</v>
          </cell>
          <cell r="H146" t="e">
            <v>#N/A</v>
          </cell>
          <cell r="I146" t="e">
            <v>#N/A</v>
          </cell>
          <cell r="J146" t="e">
            <v>#N/A</v>
          </cell>
          <cell r="K146" t="e">
            <v>#N/A</v>
          </cell>
          <cell r="L146" t="e">
            <v>#N/A</v>
          </cell>
          <cell r="M146" t="e">
            <v>#N/A</v>
          </cell>
          <cell r="N146" t="e">
            <v>#N/A</v>
          </cell>
          <cell r="O146" t="e">
            <v>#N/A</v>
          </cell>
          <cell r="P146" t="e">
            <v>#N/A</v>
          </cell>
          <cell r="Q146" t="e">
            <v>#N/A</v>
          </cell>
          <cell r="R146" t="e">
            <v>#N/A</v>
          </cell>
          <cell r="S146" t="e">
            <v>#N/A</v>
          </cell>
          <cell r="CZ146" t="str">
            <v>NA</v>
          </cell>
          <cell r="DA146" t="str">
            <v>NA</v>
          </cell>
          <cell r="DB146" t="str">
            <v>NA</v>
          </cell>
          <cell r="DC146" t="str">
            <v>NA</v>
          </cell>
          <cell r="DD146" t="str">
            <v>NA</v>
          </cell>
          <cell r="DE146" t="str">
            <v>NA</v>
          </cell>
          <cell r="DF146" t="str">
            <v>NA</v>
          </cell>
          <cell r="DG146" t="str">
            <v>NA</v>
          </cell>
          <cell r="DH146" t="str">
            <v>NA</v>
          </cell>
          <cell r="DI146" t="str">
            <v>NA</v>
          </cell>
          <cell r="DJ146" t="str">
            <v>NA</v>
          </cell>
          <cell r="DK146" t="str">
            <v>NA</v>
          </cell>
          <cell r="DL146" t="str">
            <v>NA</v>
          </cell>
          <cell r="DM146" t="str">
            <v>NA</v>
          </cell>
          <cell r="DN146" t="str">
            <v>NA</v>
          </cell>
          <cell r="DO146" t="str">
            <v>NA</v>
          </cell>
          <cell r="DP146" t="str">
            <v>NA</v>
          </cell>
          <cell r="DQ146" t="str">
            <v>NA</v>
          </cell>
          <cell r="DR146" t="str">
            <v>NA</v>
          </cell>
          <cell r="DS146" t="str">
            <v>NA</v>
          </cell>
          <cell r="DT146" t="str">
            <v>NA</v>
          </cell>
          <cell r="DU146" t="str">
            <v>NA</v>
          </cell>
          <cell r="DV146" t="str">
            <v>NA</v>
          </cell>
          <cell r="DW146" t="str">
            <v>NA</v>
          </cell>
          <cell r="DX146" t="str">
            <v>NA</v>
          </cell>
          <cell r="DY146" t="str">
            <v>NA</v>
          </cell>
          <cell r="DZ146" t="str">
            <v>NA</v>
          </cell>
          <cell r="EA146" t="str">
            <v>NA</v>
          </cell>
          <cell r="EB146" t="str">
            <v>NA</v>
          </cell>
          <cell r="EC146" t="str">
            <v>NA</v>
          </cell>
          <cell r="ED146" t="str">
            <v>NA</v>
          </cell>
          <cell r="EE146" t="str">
            <v>NA</v>
          </cell>
          <cell r="EF146" t="str">
            <v>NA</v>
          </cell>
          <cell r="EG146" t="str">
            <v>NA</v>
          </cell>
          <cell r="EH146" t="str">
            <v>NA</v>
          </cell>
        </row>
        <row r="147">
          <cell r="B147" t="str">
            <v>I140019</v>
          </cell>
          <cell r="C147" t="str">
            <v>Sakthi Narpavi S</v>
          </cell>
          <cell r="D147" t="e">
            <v>#N/A</v>
          </cell>
          <cell r="E147" t="e">
            <v>#N/A</v>
          </cell>
          <cell r="F147" t="e">
            <v>#N/A</v>
          </cell>
          <cell r="G147" t="e">
            <v>#N/A</v>
          </cell>
          <cell r="H147">
            <v>12</v>
          </cell>
          <cell r="I147">
            <v>28</v>
          </cell>
          <cell r="J147">
            <v>40</v>
          </cell>
          <cell r="K147" t="str">
            <v>P</v>
          </cell>
          <cell r="L147" t="e">
            <v>#N/A</v>
          </cell>
          <cell r="M147" t="e">
            <v>#N/A</v>
          </cell>
          <cell r="N147" t="e">
            <v>#N/A</v>
          </cell>
          <cell r="O147" t="e">
            <v>#N/A</v>
          </cell>
          <cell r="P147" t="e">
            <v>#N/A</v>
          </cell>
          <cell r="Q147" t="e">
            <v>#N/A</v>
          </cell>
          <cell r="R147" t="e">
            <v>#N/A</v>
          </cell>
          <cell r="S147" t="e">
            <v>#N/A</v>
          </cell>
          <cell r="CZ147" t="str">
            <v>NA</v>
          </cell>
          <cell r="DA147" t="str">
            <v>NA</v>
          </cell>
          <cell r="DB147" t="str">
            <v>NA</v>
          </cell>
          <cell r="DC147" t="str">
            <v>NA</v>
          </cell>
          <cell r="DD147" t="str">
            <v>NA</v>
          </cell>
          <cell r="DE147" t="str">
            <v>NA</v>
          </cell>
          <cell r="DF147" t="str">
            <v>NA</v>
          </cell>
          <cell r="DG147" t="str">
            <v>NA</v>
          </cell>
          <cell r="DH147" t="str">
            <v>NA</v>
          </cell>
          <cell r="DI147" t="str">
            <v>NA</v>
          </cell>
          <cell r="DJ147" t="str">
            <v>NA</v>
          </cell>
          <cell r="DK147" t="str">
            <v>NA</v>
          </cell>
          <cell r="DL147" t="str">
            <v>NA</v>
          </cell>
          <cell r="DM147" t="str">
            <v>NA</v>
          </cell>
          <cell r="DN147" t="str">
            <v>NA</v>
          </cell>
          <cell r="DO147" t="str">
            <v>NA</v>
          </cell>
          <cell r="DP147" t="str">
            <v>NA</v>
          </cell>
          <cell r="DQ147" t="str">
            <v>NA</v>
          </cell>
          <cell r="DR147" t="str">
            <v>NA</v>
          </cell>
          <cell r="DS147" t="str">
            <v>NA</v>
          </cell>
          <cell r="DT147" t="str">
            <v>NA</v>
          </cell>
          <cell r="DU147" t="str">
            <v>NA</v>
          </cell>
          <cell r="DV147" t="str">
            <v>NA</v>
          </cell>
          <cell r="DW147" t="str">
            <v>NA</v>
          </cell>
          <cell r="DX147" t="str">
            <v>NA</v>
          </cell>
          <cell r="DY147" t="str">
            <v>NA</v>
          </cell>
          <cell r="DZ147" t="str">
            <v>NA</v>
          </cell>
          <cell r="EA147" t="str">
            <v>NA</v>
          </cell>
          <cell r="EB147" t="str">
            <v>NA</v>
          </cell>
          <cell r="EC147" t="str">
            <v>NA</v>
          </cell>
          <cell r="ED147" t="str">
            <v>NA</v>
          </cell>
          <cell r="EE147" t="str">
            <v>NA</v>
          </cell>
          <cell r="EF147" t="str">
            <v>NA</v>
          </cell>
          <cell r="EG147" t="str">
            <v>NA</v>
          </cell>
          <cell r="EH147" t="str">
            <v>NA</v>
          </cell>
        </row>
        <row r="148">
          <cell r="B148" t="str">
            <v>I140020</v>
          </cell>
          <cell r="C148" t="str">
            <v>Sanju K S</v>
          </cell>
          <cell r="D148" t="e">
            <v>#N/A</v>
          </cell>
          <cell r="E148" t="e">
            <v>#N/A</v>
          </cell>
          <cell r="F148" t="e">
            <v>#N/A</v>
          </cell>
          <cell r="G148" t="e">
            <v>#N/A</v>
          </cell>
          <cell r="H148" t="e">
            <v>#N/A</v>
          </cell>
          <cell r="I148" t="e">
            <v>#N/A</v>
          </cell>
          <cell r="J148" t="e">
            <v>#N/A</v>
          </cell>
          <cell r="K148" t="e">
            <v>#N/A</v>
          </cell>
          <cell r="L148">
            <v>21</v>
          </cell>
          <cell r="M148">
            <v>32</v>
          </cell>
          <cell r="N148">
            <v>53</v>
          </cell>
          <cell r="O148" t="str">
            <v>P</v>
          </cell>
          <cell r="P148">
            <v>30</v>
          </cell>
          <cell r="Q148">
            <v>38</v>
          </cell>
          <cell r="R148">
            <v>68</v>
          </cell>
          <cell r="S148" t="str">
            <v>P</v>
          </cell>
          <cell r="CZ148" t="str">
            <v>NA</v>
          </cell>
          <cell r="DA148" t="str">
            <v>NA</v>
          </cell>
          <cell r="DB148" t="str">
            <v>NA</v>
          </cell>
          <cell r="DC148" t="str">
            <v>NA</v>
          </cell>
          <cell r="DD148" t="str">
            <v>NA</v>
          </cell>
          <cell r="DE148" t="str">
            <v>NA</v>
          </cell>
          <cell r="DF148" t="str">
            <v>NA</v>
          </cell>
          <cell r="DG148" t="str">
            <v>NA</v>
          </cell>
          <cell r="DH148" t="str">
            <v>NA</v>
          </cell>
          <cell r="DI148" t="str">
            <v>NA</v>
          </cell>
          <cell r="DJ148" t="str">
            <v>NA</v>
          </cell>
          <cell r="DK148" t="str">
            <v>NA</v>
          </cell>
          <cell r="DL148" t="str">
            <v>NA</v>
          </cell>
          <cell r="DM148" t="str">
            <v>NA</v>
          </cell>
          <cell r="DN148" t="str">
            <v>NA</v>
          </cell>
          <cell r="DO148" t="str">
            <v>NA</v>
          </cell>
          <cell r="DP148" t="str">
            <v>NA</v>
          </cell>
          <cell r="DQ148" t="str">
            <v>NA</v>
          </cell>
          <cell r="DR148" t="str">
            <v>NA</v>
          </cell>
          <cell r="DS148" t="str">
            <v>NA</v>
          </cell>
          <cell r="DT148" t="str">
            <v>NA</v>
          </cell>
          <cell r="DU148" t="str">
            <v>NA</v>
          </cell>
          <cell r="DV148" t="str">
            <v>NA</v>
          </cell>
          <cell r="DW148" t="str">
            <v>NA</v>
          </cell>
          <cell r="DX148" t="str">
            <v>NA</v>
          </cell>
          <cell r="DY148" t="str">
            <v>NA</v>
          </cell>
          <cell r="DZ148" t="str">
            <v>NA</v>
          </cell>
          <cell r="EA148" t="str">
            <v>NA</v>
          </cell>
          <cell r="EB148" t="str">
            <v>NA</v>
          </cell>
          <cell r="EC148" t="str">
            <v>NA</v>
          </cell>
          <cell r="ED148" t="str">
            <v>NA</v>
          </cell>
          <cell r="EE148" t="str">
            <v>NA</v>
          </cell>
          <cell r="EF148" t="str">
            <v>NA</v>
          </cell>
          <cell r="EG148" t="str">
            <v>NA</v>
          </cell>
          <cell r="EH148" t="str">
            <v>NA</v>
          </cell>
        </row>
        <row r="149">
          <cell r="B149" t="str">
            <v>I140022</v>
          </cell>
          <cell r="C149" t="str">
            <v xml:space="preserve">Sheema M </v>
          </cell>
          <cell r="D149" t="e">
            <v>#N/A</v>
          </cell>
          <cell r="E149" t="e">
            <v>#N/A</v>
          </cell>
          <cell r="F149" t="e">
            <v>#N/A</v>
          </cell>
          <cell r="G149" t="e">
            <v>#N/A</v>
          </cell>
          <cell r="H149" t="e">
            <v>#N/A</v>
          </cell>
          <cell r="I149" t="e">
            <v>#N/A</v>
          </cell>
          <cell r="J149" t="e">
            <v>#N/A</v>
          </cell>
          <cell r="K149" t="e">
            <v>#N/A</v>
          </cell>
          <cell r="L149" t="e">
            <v>#N/A</v>
          </cell>
          <cell r="M149" t="e">
            <v>#N/A</v>
          </cell>
          <cell r="N149" t="e">
            <v>#N/A</v>
          </cell>
          <cell r="O149" t="e">
            <v>#N/A</v>
          </cell>
          <cell r="P149">
            <v>20</v>
          </cell>
          <cell r="Q149">
            <v>25</v>
          </cell>
          <cell r="R149">
            <v>45</v>
          </cell>
          <cell r="S149" t="str">
            <v>P</v>
          </cell>
          <cell r="CZ149" t="str">
            <v>NA</v>
          </cell>
          <cell r="DA149" t="str">
            <v>NA</v>
          </cell>
          <cell r="DB149" t="str">
            <v>NA</v>
          </cell>
          <cell r="DC149" t="str">
            <v>NA</v>
          </cell>
          <cell r="DD149" t="str">
            <v>NA</v>
          </cell>
          <cell r="DE149" t="str">
            <v>NA</v>
          </cell>
          <cell r="DF149" t="str">
            <v>NA</v>
          </cell>
          <cell r="DG149" t="str">
            <v>NA</v>
          </cell>
          <cell r="DH149" t="str">
            <v>NA</v>
          </cell>
          <cell r="DI149" t="str">
            <v>NA</v>
          </cell>
          <cell r="DJ149" t="str">
            <v>NA</v>
          </cell>
          <cell r="DK149" t="str">
            <v>NA</v>
          </cell>
          <cell r="DL149" t="str">
            <v>NA</v>
          </cell>
          <cell r="DM149" t="str">
            <v>NA</v>
          </cell>
          <cell r="DN149" t="str">
            <v>NA</v>
          </cell>
          <cell r="DO149" t="str">
            <v>NA</v>
          </cell>
          <cell r="DP149" t="str">
            <v>NA</v>
          </cell>
          <cell r="DQ149" t="str">
            <v>NA</v>
          </cell>
          <cell r="DR149" t="str">
            <v>NA</v>
          </cell>
          <cell r="DS149" t="str">
            <v>NA</v>
          </cell>
          <cell r="DT149" t="str">
            <v>NA</v>
          </cell>
          <cell r="DU149" t="str">
            <v>NA</v>
          </cell>
          <cell r="DV149" t="str">
            <v>NA</v>
          </cell>
          <cell r="DW149" t="str">
            <v>NA</v>
          </cell>
          <cell r="DX149" t="str">
            <v>NA</v>
          </cell>
          <cell r="DY149" t="str">
            <v>NA</v>
          </cell>
          <cell r="DZ149" t="str">
            <v>NA</v>
          </cell>
          <cell r="EA149" t="str">
            <v>NA</v>
          </cell>
          <cell r="EB149" t="str">
            <v>NA</v>
          </cell>
          <cell r="EC149" t="str">
            <v>NA</v>
          </cell>
          <cell r="ED149" t="str">
            <v>NA</v>
          </cell>
          <cell r="EE149" t="str">
            <v>NA</v>
          </cell>
          <cell r="EF149" t="str">
            <v>NA</v>
          </cell>
          <cell r="EG149" t="str">
            <v>NA</v>
          </cell>
          <cell r="EH149" t="str">
            <v>NA</v>
          </cell>
        </row>
        <row r="150">
          <cell r="B150" t="str">
            <v>I140026</v>
          </cell>
          <cell r="C150" t="str">
            <v>Vinothini T V</v>
          </cell>
          <cell r="D150" t="e">
            <v>#N/A</v>
          </cell>
          <cell r="E150" t="e">
            <v>#N/A</v>
          </cell>
          <cell r="F150" t="e">
            <v>#N/A</v>
          </cell>
          <cell r="G150" t="e">
            <v>#N/A</v>
          </cell>
          <cell r="H150">
            <v>15</v>
          </cell>
          <cell r="I150">
            <v>25</v>
          </cell>
          <cell r="J150">
            <v>40</v>
          </cell>
          <cell r="K150" t="str">
            <v>P</v>
          </cell>
          <cell r="L150">
            <v>12</v>
          </cell>
          <cell r="M150">
            <v>31</v>
          </cell>
          <cell r="N150">
            <v>43</v>
          </cell>
          <cell r="O150" t="str">
            <v>P</v>
          </cell>
          <cell r="P150">
            <v>13</v>
          </cell>
          <cell r="Q150">
            <v>27</v>
          </cell>
          <cell r="R150">
            <v>40</v>
          </cell>
          <cell r="S150" t="str">
            <v>P</v>
          </cell>
          <cell r="CZ150" t="str">
            <v>NA</v>
          </cell>
          <cell r="DA150" t="str">
            <v>NA</v>
          </cell>
          <cell r="DB150" t="str">
            <v>NA</v>
          </cell>
          <cell r="DC150" t="str">
            <v>NA</v>
          </cell>
          <cell r="DD150" t="str">
            <v>NA</v>
          </cell>
          <cell r="DE150" t="str">
            <v>NA</v>
          </cell>
          <cell r="DF150" t="str">
            <v>NA</v>
          </cell>
          <cell r="DG150" t="str">
            <v>NA</v>
          </cell>
          <cell r="DH150" t="str">
            <v>NA</v>
          </cell>
          <cell r="DI150" t="str">
            <v>NA</v>
          </cell>
          <cell r="DJ150" t="str">
            <v>NA</v>
          </cell>
          <cell r="DK150" t="str">
            <v>NA</v>
          </cell>
          <cell r="DL150" t="str">
            <v>NA</v>
          </cell>
          <cell r="DM150" t="str">
            <v>NA</v>
          </cell>
          <cell r="DN150" t="str">
            <v>NA</v>
          </cell>
          <cell r="DO150" t="str">
            <v>NA</v>
          </cell>
          <cell r="DP150" t="str">
            <v>NA</v>
          </cell>
          <cell r="DQ150" t="str">
            <v>NA</v>
          </cell>
          <cell r="DR150" t="str">
            <v>NA</v>
          </cell>
          <cell r="DS150" t="str">
            <v>NA</v>
          </cell>
          <cell r="DT150" t="str">
            <v>NA</v>
          </cell>
          <cell r="DU150" t="str">
            <v>NA</v>
          </cell>
          <cell r="DV150" t="str">
            <v>NA</v>
          </cell>
          <cell r="DW150" t="str">
            <v>NA</v>
          </cell>
          <cell r="DX150" t="str">
            <v>NA</v>
          </cell>
          <cell r="DY150" t="str">
            <v>NA</v>
          </cell>
          <cell r="DZ150" t="str">
            <v>NA</v>
          </cell>
          <cell r="EA150" t="str">
            <v>NA</v>
          </cell>
          <cell r="EB150" t="str">
            <v>NA</v>
          </cell>
          <cell r="EC150" t="str">
            <v>NA</v>
          </cell>
          <cell r="ED150" t="str">
            <v>NA</v>
          </cell>
          <cell r="EE150" t="str">
            <v>NA</v>
          </cell>
          <cell r="EF150" t="str">
            <v>NA</v>
          </cell>
          <cell r="EG150" t="str">
            <v>NA</v>
          </cell>
          <cell r="EH150" t="str">
            <v>NA</v>
          </cell>
        </row>
        <row r="151">
          <cell r="B151" t="str">
            <v>I140027</v>
          </cell>
          <cell r="C151" t="str">
            <v>Aarthi T</v>
          </cell>
          <cell r="D151" t="e">
            <v>#N/A</v>
          </cell>
          <cell r="E151" t="e">
            <v>#N/A</v>
          </cell>
          <cell r="F151" t="e">
            <v>#N/A</v>
          </cell>
          <cell r="G151" t="e">
            <v>#N/A</v>
          </cell>
          <cell r="H151" t="e">
            <v>#N/A</v>
          </cell>
          <cell r="I151" t="e">
            <v>#N/A</v>
          </cell>
          <cell r="J151" t="e">
            <v>#N/A</v>
          </cell>
          <cell r="K151" t="e">
            <v>#N/A</v>
          </cell>
          <cell r="L151" t="e">
            <v>#N/A</v>
          </cell>
          <cell r="M151" t="e">
            <v>#N/A</v>
          </cell>
          <cell r="N151" t="e">
            <v>#N/A</v>
          </cell>
          <cell r="O151" t="e">
            <v>#N/A</v>
          </cell>
          <cell r="P151">
            <v>17</v>
          </cell>
          <cell r="Q151">
            <v>24</v>
          </cell>
          <cell r="R151">
            <v>41</v>
          </cell>
          <cell r="S151" t="str">
            <v>P</v>
          </cell>
          <cell r="CZ151" t="str">
            <v>NA</v>
          </cell>
          <cell r="DA151" t="str">
            <v>NA</v>
          </cell>
          <cell r="DB151" t="str">
            <v>NA</v>
          </cell>
          <cell r="DC151" t="str">
            <v>NA</v>
          </cell>
          <cell r="DD151" t="str">
            <v>NA</v>
          </cell>
          <cell r="DE151" t="str">
            <v>NA</v>
          </cell>
          <cell r="DF151" t="str">
            <v>NA</v>
          </cell>
          <cell r="DG151" t="str">
            <v>NA</v>
          </cell>
          <cell r="DH151" t="str">
            <v>NA</v>
          </cell>
          <cell r="DI151" t="str">
            <v>NA</v>
          </cell>
          <cell r="DJ151" t="str">
            <v>NA</v>
          </cell>
          <cell r="DK151" t="str">
            <v>NA</v>
          </cell>
          <cell r="DL151" t="str">
            <v>NA</v>
          </cell>
          <cell r="DM151" t="str">
            <v>NA</v>
          </cell>
          <cell r="DN151" t="str">
            <v>NA</v>
          </cell>
          <cell r="DO151" t="str">
            <v>NA</v>
          </cell>
          <cell r="DP151" t="str">
            <v>NA</v>
          </cell>
          <cell r="DQ151" t="str">
            <v>NA</v>
          </cell>
          <cell r="DR151" t="str">
            <v>NA</v>
          </cell>
          <cell r="DS151" t="str">
            <v>NA</v>
          </cell>
          <cell r="DT151" t="str">
            <v>NA</v>
          </cell>
          <cell r="DU151" t="str">
            <v>NA</v>
          </cell>
          <cell r="DV151" t="str">
            <v>NA</v>
          </cell>
          <cell r="DW151" t="str">
            <v>NA</v>
          </cell>
          <cell r="DX151" t="str">
            <v>NA</v>
          </cell>
          <cell r="DY151" t="str">
            <v>NA</v>
          </cell>
          <cell r="DZ151" t="str">
            <v>NA</v>
          </cell>
          <cell r="EA151" t="str">
            <v>NA</v>
          </cell>
          <cell r="EB151" t="str">
            <v>NA</v>
          </cell>
          <cell r="EC151" t="str">
            <v>NA</v>
          </cell>
          <cell r="ED151" t="str">
            <v>NA</v>
          </cell>
          <cell r="EE151" t="str">
            <v>NA</v>
          </cell>
          <cell r="EF151" t="str">
            <v>NA</v>
          </cell>
          <cell r="EG151" t="str">
            <v>NA</v>
          </cell>
          <cell r="EH151" t="str">
            <v>NA</v>
          </cell>
        </row>
        <row r="152">
          <cell r="B152" t="str">
            <v>I140028</v>
          </cell>
          <cell r="C152" t="str">
            <v>Arul jothi C</v>
          </cell>
          <cell r="D152">
            <v>13.5</v>
          </cell>
          <cell r="E152">
            <v>22.5</v>
          </cell>
          <cell r="F152">
            <v>36</v>
          </cell>
          <cell r="G152" t="str">
            <v>F</v>
          </cell>
          <cell r="H152" t="e">
            <v>#N/A</v>
          </cell>
          <cell r="I152" t="e">
            <v>#N/A</v>
          </cell>
          <cell r="J152" t="e">
            <v>#N/A</v>
          </cell>
          <cell r="K152" t="e">
            <v>#N/A</v>
          </cell>
          <cell r="L152" t="e">
            <v>#N/A</v>
          </cell>
          <cell r="M152" t="e">
            <v>#N/A</v>
          </cell>
          <cell r="N152" t="e">
            <v>#N/A</v>
          </cell>
          <cell r="O152" t="e">
            <v>#N/A</v>
          </cell>
          <cell r="P152" t="e">
            <v>#N/A</v>
          </cell>
          <cell r="Q152" t="e">
            <v>#N/A</v>
          </cell>
          <cell r="R152" t="e">
            <v>#N/A</v>
          </cell>
          <cell r="S152" t="e">
            <v>#N/A</v>
          </cell>
          <cell r="CZ152" t="str">
            <v>NA</v>
          </cell>
          <cell r="DA152" t="str">
            <v>NA</v>
          </cell>
          <cell r="DB152" t="str">
            <v>NA</v>
          </cell>
          <cell r="DC152" t="str">
            <v>NA</v>
          </cell>
          <cell r="DD152" t="str">
            <v>NA</v>
          </cell>
          <cell r="DE152" t="str">
            <v>NA</v>
          </cell>
          <cell r="DF152" t="str">
            <v>NA</v>
          </cell>
          <cell r="DG152" t="str">
            <v>NA</v>
          </cell>
          <cell r="DH152" t="str">
            <v>NA</v>
          </cell>
          <cell r="DI152" t="str">
            <v>NA</v>
          </cell>
          <cell r="DJ152" t="str">
            <v>NA</v>
          </cell>
          <cell r="DK152" t="str">
            <v>NA</v>
          </cell>
          <cell r="DL152" t="str">
            <v>NA</v>
          </cell>
          <cell r="DM152" t="str">
            <v>NA</v>
          </cell>
          <cell r="DN152" t="str">
            <v>NA</v>
          </cell>
          <cell r="DO152" t="str">
            <v>NA</v>
          </cell>
          <cell r="DP152" t="str">
            <v>NA</v>
          </cell>
          <cell r="DQ152" t="str">
            <v>NA</v>
          </cell>
          <cell r="DR152" t="str">
            <v>NA</v>
          </cell>
          <cell r="DS152" t="str">
            <v>NA</v>
          </cell>
          <cell r="DT152" t="str">
            <v>NA</v>
          </cell>
          <cell r="DU152" t="str">
            <v>NA</v>
          </cell>
          <cell r="DV152" t="str">
            <v>NA</v>
          </cell>
          <cell r="DW152" t="str">
            <v>NA</v>
          </cell>
          <cell r="DX152" t="str">
            <v>NA</v>
          </cell>
          <cell r="DY152" t="str">
            <v>NA</v>
          </cell>
          <cell r="DZ152" t="str">
            <v>NA</v>
          </cell>
          <cell r="EA152" t="str">
            <v>NA</v>
          </cell>
          <cell r="EB152" t="str">
            <v>NA</v>
          </cell>
          <cell r="EC152" t="str">
            <v>NA</v>
          </cell>
          <cell r="ED152" t="str">
            <v>NA</v>
          </cell>
          <cell r="EE152" t="str">
            <v>NA</v>
          </cell>
          <cell r="EF152" t="str">
            <v>NA</v>
          </cell>
          <cell r="EG152" t="str">
            <v>NA</v>
          </cell>
          <cell r="EH152" t="str">
            <v>NA</v>
          </cell>
        </row>
        <row r="153">
          <cell r="CZ153" t="str">
            <v>NA</v>
          </cell>
          <cell r="DA153" t="str">
            <v>NA</v>
          </cell>
          <cell r="DB153" t="str">
            <v>NA</v>
          </cell>
          <cell r="DC153" t="str">
            <v>NA</v>
          </cell>
          <cell r="DD153" t="str">
            <v>NA</v>
          </cell>
          <cell r="DE153" t="str">
            <v>NA</v>
          </cell>
          <cell r="DF153" t="str">
            <v>NA</v>
          </cell>
          <cell r="DG153" t="str">
            <v>NA</v>
          </cell>
          <cell r="DH153" t="str">
            <v>NA</v>
          </cell>
          <cell r="DI153" t="str">
            <v>NA</v>
          </cell>
          <cell r="DJ153" t="str">
            <v>NA</v>
          </cell>
          <cell r="DK153" t="str">
            <v>NA</v>
          </cell>
          <cell r="DL153" t="str">
            <v>NA</v>
          </cell>
          <cell r="DM153" t="str">
            <v>NA</v>
          </cell>
          <cell r="DN153" t="str">
            <v>NA</v>
          </cell>
          <cell r="DO153" t="str">
            <v>NA</v>
          </cell>
          <cell r="DP153" t="str">
            <v>NA</v>
          </cell>
          <cell r="DQ153" t="str">
            <v>NA</v>
          </cell>
          <cell r="DR153" t="str">
            <v>NA</v>
          </cell>
          <cell r="DS153" t="str">
            <v>NA</v>
          </cell>
          <cell r="DT153" t="str">
            <v>NA</v>
          </cell>
          <cell r="DU153" t="str">
            <v>NA</v>
          </cell>
          <cell r="DV153" t="str">
            <v>NA</v>
          </cell>
          <cell r="DW153" t="str">
            <v>NA</v>
          </cell>
          <cell r="DX153" t="str">
            <v>NA</v>
          </cell>
          <cell r="DY153" t="str">
            <v>NA</v>
          </cell>
          <cell r="DZ153" t="str">
            <v>NA</v>
          </cell>
          <cell r="EA153" t="str">
            <v>NA</v>
          </cell>
          <cell r="EB153" t="str">
            <v>NA</v>
          </cell>
          <cell r="EC153" t="str">
            <v>NA</v>
          </cell>
          <cell r="ED153" t="str">
            <v>NA</v>
          </cell>
          <cell r="EE153" t="str">
            <v>NA</v>
          </cell>
          <cell r="EF153" t="str">
            <v>NA</v>
          </cell>
          <cell r="EG153" t="str">
            <v>NA</v>
          </cell>
          <cell r="EH153" t="str">
            <v>NA</v>
          </cell>
        </row>
        <row r="154">
          <cell r="B154"/>
          <cell r="C154"/>
          <cell r="D154"/>
          <cell r="E154"/>
          <cell r="F154"/>
          <cell r="G154"/>
          <cell r="H154"/>
          <cell r="I154"/>
          <cell r="J154"/>
          <cell r="K154"/>
          <cell r="L154"/>
          <cell r="M154"/>
          <cell r="N154"/>
          <cell r="O154"/>
          <cell r="P154"/>
          <cell r="Q154"/>
          <cell r="R154"/>
          <cell r="S154"/>
          <cell r="CZ154" t="str">
            <v>NA</v>
          </cell>
          <cell r="DA154" t="str">
            <v>NA</v>
          </cell>
          <cell r="DB154" t="str">
            <v>NA</v>
          </cell>
          <cell r="DC154" t="str">
            <v>NA</v>
          </cell>
          <cell r="DD154" t="str">
            <v>NA</v>
          </cell>
          <cell r="DE154" t="str">
            <v>NA</v>
          </cell>
          <cell r="DF154" t="str">
            <v>NA</v>
          </cell>
          <cell r="DG154" t="str">
            <v>NA</v>
          </cell>
          <cell r="DH154" t="str">
            <v>NA</v>
          </cell>
          <cell r="DI154" t="str">
            <v>NA</v>
          </cell>
          <cell r="DJ154" t="str">
            <v>NA</v>
          </cell>
          <cell r="DK154" t="str">
            <v>NA</v>
          </cell>
          <cell r="DL154" t="str">
            <v>NA</v>
          </cell>
          <cell r="DM154" t="str">
            <v>NA</v>
          </cell>
          <cell r="DN154" t="str">
            <v>NA</v>
          </cell>
          <cell r="DO154" t="str">
            <v>NA</v>
          </cell>
          <cell r="DP154" t="str">
            <v>NA</v>
          </cell>
          <cell r="DQ154" t="str">
            <v>NA</v>
          </cell>
          <cell r="DR154" t="str">
            <v>NA</v>
          </cell>
          <cell r="DS154" t="str">
            <v>NA</v>
          </cell>
          <cell r="DT154" t="str">
            <v>NA</v>
          </cell>
          <cell r="DU154" t="str">
            <v>NA</v>
          </cell>
          <cell r="DV154" t="str">
            <v>NA</v>
          </cell>
          <cell r="DW154" t="str">
            <v>NA</v>
          </cell>
          <cell r="DX154" t="str">
            <v>NA</v>
          </cell>
          <cell r="DY154" t="str">
            <v>NA</v>
          </cell>
          <cell r="DZ154" t="str">
            <v>NA</v>
          </cell>
          <cell r="EA154" t="str">
            <v>NA</v>
          </cell>
          <cell r="EB154" t="str">
            <v>NA</v>
          </cell>
          <cell r="EC154" t="str">
            <v>NA</v>
          </cell>
          <cell r="ED154" t="str">
            <v>NA</v>
          </cell>
          <cell r="EE154" t="str">
            <v>NA</v>
          </cell>
          <cell r="EF154" t="str">
            <v>NA</v>
          </cell>
          <cell r="EG154" t="str">
            <v>NA</v>
          </cell>
          <cell r="EH154" t="str">
            <v>NA</v>
          </cell>
        </row>
        <row r="155">
          <cell r="B155"/>
          <cell r="C155"/>
          <cell r="D155"/>
          <cell r="E155"/>
          <cell r="F155"/>
          <cell r="G155"/>
          <cell r="H155"/>
          <cell r="I155"/>
          <cell r="J155"/>
          <cell r="K155"/>
          <cell r="L155"/>
          <cell r="M155"/>
          <cell r="N155"/>
          <cell r="O155"/>
          <cell r="P155"/>
          <cell r="Q155"/>
          <cell r="R155"/>
          <cell r="S155"/>
          <cell r="CZ155" t="str">
            <v>NA</v>
          </cell>
          <cell r="DA155" t="str">
            <v>NA</v>
          </cell>
          <cell r="DB155" t="str">
            <v>NA</v>
          </cell>
          <cell r="DC155" t="str">
            <v>NA</v>
          </cell>
          <cell r="DD155" t="str">
            <v>NA</v>
          </cell>
          <cell r="DE155" t="str">
            <v>NA</v>
          </cell>
          <cell r="DF155" t="str">
            <v>NA</v>
          </cell>
          <cell r="DG155" t="str">
            <v>NA</v>
          </cell>
          <cell r="DH155" t="str">
            <v>NA</v>
          </cell>
          <cell r="DI155" t="str">
            <v>NA</v>
          </cell>
          <cell r="DJ155" t="str">
            <v>NA</v>
          </cell>
          <cell r="DK155" t="str">
            <v>NA</v>
          </cell>
          <cell r="DL155" t="str">
            <v>NA</v>
          </cell>
          <cell r="DM155" t="str">
            <v>NA</v>
          </cell>
          <cell r="DN155" t="str">
            <v>NA</v>
          </cell>
          <cell r="DO155" t="str">
            <v>NA</v>
          </cell>
          <cell r="DP155" t="str">
            <v>NA</v>
          </cell>
          <cell r="DQ155" t="str">
            <v>NA</v>
          </cell>
          <cell r="DR155" t="str">
            <v>NA</v>
          </cell>
          <cell r="DS155" t="str">
            <v>NA</v>
          </cell>
          <cell r="DT155" t="str">
            <v>NA</v>
          </cell>
          <cell r="DU155" t="str">
            <v>NA</v>
          </cell>
          <cell r="DV155" t="str">
            <v>NA</v>
          </cell>
          <cell r="DW155" t="str">
            <v>NA</v>
          </cell>
          <cell r="DX155" t="str">
            <v>NA</v>
          </cell>
          <cell r="DY155" t="str">
            <v>NA</v>
          </cell>
          <cell r="DZ155" t="str">
            <v>NA</v>
          </cell>
          <cell r="EA155" t="str">
            <v>NA</v>
          </cell>
          <cell r="EB155" t="str">
            <v>NA</v>
          </cell>
          <cell r="EC155" t="str">
            <v>NA</v>
          </cell>
          <cell r="ED155" t="str">
            <v>NA</v>
          </cell>
          <cell r="EE155" t="str">
            <v>NA</v>
          </cell>
          <cell r="EF155" t="str">
            <v>NA</v>
          </cell>
          <cell r="EG155" t="str">
            <v>NA</v>
          </cell>
          <cell r="EH155" t="str">
            <v>NA</v>
          </cell>
        </row>
        <row r="156">
          <cell r="B156"/>
          <cell r="C156"/>
          <cell r="D156" t="str">
            <v>PHY071</v>
          </cell>
          <cell r="E156"/>
          <cell r="F156"/>
          <cell r="G156"/>
          <cell r="H156" t="str">
            <v>PHY072</v>
          </cell>
          <cell r="I156"/>
          <cell r="J156"/>
          <cell r="K156"/>
          <cell r="L156" t="str">
            <v>PHY073</v>
          </cell>
          <cell r="M156"/>
          <cell r="N156"/>
          <cell r="O156"/>
          <cell r="P156" t="str">
            <v>PHY076</v>
          </cell>
          <cell r="Q156"/>
          <cell r="R156"/>
          <cell r="S156"/>
          <cell r="T156" t="str">
            <v>SWY001</v>
          </cell>
          <cell r="U156"/>
          <cell r="V156"/>
          <cell r="W156"/>
          <cell r="CZ156" t="str">
            <v>NA</v>
          </cell>
          <cell r="DA156" t="str">
            <v>NA</v>
          </cell>
          <cell r="DB156" t="str">
            <v>NA</v>
          </cell>
          <cell r="DC156" t="str">
            <v>NA</v>
          </cell>
          <cell r="DD156" t="str">
            <v>NA</v>
          </cell>
          <cell r="DE156" t="str">
            <v>NA</v>
          </cell>
          <cell r="DF156" t="str">
            <v>NA</v>
          </cell>
          <cell r="DG156" t="str">
            <v>NA</v>
          </cell>
          <cell r="DH156" t="str">
            <v>NA</v>
          </cell>
          <cell r="DI156" t="str">
            <v>NA</v>
          </cell>
          <cell r="DJ156" t="str">
            <v>NA</v>
          </cell>
          <cell r="DK156" t="str">
            <v>NA</v>
          </cell>
          <cell r="DL156" t="str">
            <v>NA</v>
          </cell>
          <cell r="DM156" t="str">
            <v>NA</v>
          </cell>
          <cell r="DN156" t="str">
            <v>NA</v>
          </cell>
          <cell r="DO156" t="str">
            <v>NA</v>
          </cell>
          <cell r="DP156" t="str">
            <v>NA</v>
          </cell>
          <cell r="DQ156" t="str">
            <v>NA</v>
          </cell>
          <cell r="DR156" t="str">
            <v>NA</v>
          </cell>
          <cell r="DS156" t="str">
            <v>NA</v>
          </cell>
          <cell r="DT156" t="str">
            <v>NA</v>
          </cell>
          <cell r="DU156" t="str">
            <v>NA</v>
          </cell>
          <cell r="DV156" t="str">
            <v>NA</v>
          </cell>
          <cell r="DW156" t="str">
            <v>NA</v>
          </cell>
          <cell r="DX156" t="str">
            <v>NA</v>
          </cell>
          <cell r="DY156" t="str">
            <v>NA</v>
          </cell>
          <cell r="DZ156" t="str">
            <v>NA</v>
          </cell>
          <cell r="EA156" t="str">
            <v>NA</v>
          </cell>
          <cell r="EB156" t="str">
            <v>NA</v>
          </cell>
          <cell r="EC156" t="str">
            <v>NA</v>
          </cell>
          <cell r="ED156" t="str">
            <v>NA</v>
          </cell>
          <cell r="EE156" t="str">
            <v>NA</v>
          </cell>
          <cell r="EF156" t="str">
            <v>NA</v>
          </cell>
          <cell r="EG156" t="str">
            <v>NA</v>
          </cell>
          <cell r="EH156" t="str">
            <v>NA</v>
          </cell>
        </row>
        <row r="157">
          <cell r="B157"/>
          <cell r="C157"/>
          <cell r="D157" t="str">
            <v>Quantum Mechanics II</v>
          </cell>
          <cell r="E157"/>
          <cell r="F157"/>
          <cell r="G157"/>
          <cell r="H157" t="str">
            <v>Statistical Mechanics</v>
          </cell>
          <cell r="I157"/>
          <cell r="J157"/>
          <cell r="K157"/>
          <cell r="L157" t="str">
            <v>Electronics I</v>
          </cell>
          <cell r="M157"/>
          <cell r="N157"/>
          <cell r="O157"/>
          <cell r="P157" t="str">
            <v>Physics Laboratory –IX   Electronics I</v>
          </cell>
          <cell r="Q157"/>
          <cell r="R157"/>
          <cell r="S157"/>
          <cell r="T157" t="str">
            <v>Yoga Course</v>
          </cell>
          <cell r="U157"/>
          <cell r="V157"/>
          <cell r="W157"/>
          <cell r="CZ157" t="str">
            <v>NA</v>
          </cell>
          <cell r="DA157" t="str">
            <v>NA</v>
          </cell>
          <cell r="DB157" t="str">
            <v>NA</v>
          </cell>
          <cell r="DC157" t="str">
            <v>NA</v>
          </cell>
          <cell r="DD157" t="str">
            <v>NA</v>
          </cell>
          <cell r="DE157" t="str">
            <v>NA</v>
          </cell>
          <cell r="DF157" t="str">
            <v>NA</v>
          </cell>
          <cell r="DG157" t="str">
            <v>NA</v>
          </cell>
          <cell r="DH157" t="str">
            <v>NA</v>
          </cell>
          <cell r="DI157" t="str">
            <v>NA</v>
          </cell>
          <cell r="DJ157" t="str">
            <v>NA</v>
          </cell>
          <cell r="DK157" t="str">
            <v>NA</v>
          </cell>
          <cell r="DL157" t="str">
            <v>NA</v>
          </cell>
          <cell r="DM157" t="str">
            <v>NA</v>
          </cell>
          <cell r="DN157" t="str">
            <v>NA</v>
          </cell>
          <cell r="DO157" t="str">
            <v>NA</v>
          </cell>
          <cell r="DP157" t="str">
            <v>NA</v>
          </cell>
          <cell r="DQ157" t="str">
            <v>NA</v>
          </cell>
          <cell r="DR157" t="str">
            <v>NA</v>
          </cell>
          <cell r="DS157" t="str">
            <v>NA</v>
          </cell>
          <cell r="DT157" t="str">
            <v>NA</v>
          </cell>
          <cell r="DU157" t="str">
            <v>NA</v>
          </cell>
          <cell r="DV157" t="str">
            <v>NA</v>
          </cell>
          <cell r="DW157" t="str">
            <v>NA</v>
          </cell>
          <cell r="DX157" t="str">
            <v>NA</v>
          </cell>
          <cell r="DY157" t="str">
            <v>NA</v>
          </cell>
          <cell r="DZ157" t="str">
            <v>NA</v>
          </cell>
          <cell r="EA157" t="str">
            <v>NA</v>
          </cell>
          <cell r="EB157" t="str">
            <v>NA</v>
          </cell>
          <cell r="EC157" t="str">
            <v>NA</v>
          </cell>
          <cell r="ED157" t="str">
            <v>NA</v>
          </cell>
          <cell r="EE157" t="str">
            <v>NA</v>
          </cell>
          <cell r="EF157" t="str">
            <v>NA</v>
          </cell>
          <cell r="EG157" t="str">
            <v>NA</v>
          </cell>
          <cell r="EH157" t="str">
            <v>NA</v>
          </cell>
        </row>
        <row r="158">
          <cell r="B158" t="str">
            <v>Reg. No.</v>
          </cell>
          <cell r="C158" t="str">
            <v>Name</v>
          </cell>
          <cell r="D158" t="str">
            <v>Int</v>
          </cell>
          <cell r="E158" t="str">
            <v>ESE</v>
          </cell>
          <cell r="F158" t="str">
            <v>Tot</v>
          </cell>
          <cell r="G158" t="str">
            <v>P/F</v>
          </cell>
          <cell r="H158" t="str">
            <v>Int</v>
          </cell>
          <cell r="I158" t="str">
            <v>ESE</v>
          </cell>
          <cell r="J158" t="str">
            <v>Tot</v>
          </cell>
          <cell r="K158" t="str">
            <v>P/F</v>
          </cell>
          <cell r="L158" t="str">
            <v>Int</v>
          </cell>
          <cell r="M158" t="str">
            <v>ESE</v>
          </cell>
          <cell r="N158" t="str">
            <v>Tot</v>
          </cell>
          <cell r="O158" t="str">
            <v>P/F</v>
          </cell>
          <cell r="P158" t="str">
            <v>Int</v>
          </cell>
          <cell r="Q158" t="str">
            <v>ESE</v>
          </cell>
          <cell r="R158" t="str">
            <v>Tot</v>
          </cell>
          <cell r="S158" t="str">
            <v>P/F</v>
          </cell>
          <cell r="T158" t="str">
            <v>Int</v>
          </cell>
          <cell r="U158" t="str">
            <v>ESE</v>
          </cell>
          <cell r="V158" t="str">
            <v>Tot</v>
          </cell>
          <cell r="W158" t="str">
            <v>P/F</v>
          </cell>
          <cell r="CZ158" t="str">
            <v>NA</v>
          </cell>
          <cell r="DA158" t="str">
            <v>NA</v>
          </cell>
          <cell r="DB158" t="str">
            <v>NA</v>
          </cell>
          <cell r="DC158" t="str">
            <v>NA</v>
          </cell>
          <cell r="DD158" t="str">
            <v>NA</v>
          </cell>
          <cell r="DE158" t="str">
            <v>NA</v>
          </cell>
          <cell r="DF158" t="str">
            <v>NA</v>
          </cell>
          <cell r="DG158" t="str">
            <v>NA</v>
          </cell>
          <cell r="DH158" t="str">
            <v>NA</v>
          </cell>
          <cell r="DI158" t="str">
            <v>NA</v>
          </cell>
          <cell r="DJ158" t="str">
            <v>NA</v>
          </cell>
          <cell r="DK158" t="str">
            <v>NA</v>
          </cell>
          <cell r="DL158" t="str">
            <v>NA</v>
          </cell>
          <cell r="DM158" t="str">
            <v>NA</v>
          </cell>
          <cell r="DN158" t="str">
            <v>NA</v>
          </cell>
          <cell r="DO158" t="str">
            <v>NA</v>
          </cell>
          <cell r="DP158" t="str">
            <v>NA</v>
          </cell>
          <cell r="DQ158" t="str">
            <v>NA</v>
          </cell>
          <cell r="DR158" t="str">
            <v>NA</v>
          </cell>
          <cell r="DS158" t="str">
            <v>NA</v>
          </cell>
          <cell r="DT158" t="str">
            <v>NA</v>
          </cell>
          <cell r="DU158" t="str">
            <v>NA</v>
          </cell>
          <cell r="DV158" t="str">
            <v>NA</v>
          </cell>
          <cell r="DW158" t="str">
            <v>NA</v>
          </cell>
          <cell r="DX158" t="str">
            <v>NA</v>
          </cell>
          <cell r="DY158" t="str">
            <v>NA</v>
          </cell>
          <cell r="DZ158" t="str">
            <v>NA</v>
          </cell>
          <cell r="EA158" t="str">
            <v>NA</v>
          </cell>
          <cell r="EB158" t="str">
            <v>NA</v>
          </cell>
          <cell r="EC158" t="str">
            <v>NA</v>
          </cell>
          <cell r="ED158" t="str">
            <v>NA</v>
          </cell>
          <cell r="EE158" t="str">
            <v>NA</v>
          </cell>
          <cell r="EF158" t="str">
            <v>NA</v>
          </cell>
          <cell r="EG158" t="str">
            <v>NA</v>
          </cell>
          <cell r="EH158" t="str">
            <v>NA</v>
          </cell>
        </row>
        <row r="159">
          <cell r="B159" t="str">
            <v>I120101</v>
          </cell>
          <cell r="C159" t="str">
            <v>Akalya K</v>
          </cell>
          <cell r="D159" t="e">
            <v>#N/A</v>
          </cell>
          <cell r="E159" t="e">
            <v>#N/A</v>
          </cell>
          <cell r="F159" t="e">
            <v>#N/A</v>
          </cell>
          <cell r="G159" t="e">
            <v>#N/A</v>
          </cell>
          <cell r="H159">
            <v>14</v>
          </cell>
          <cell r="I159">
            <v>28</v>
          </cell>
          <cell r="J159">
            <v>42</v>
          </cell>
          <cell r="K159" t="str">
            <v>P</v>
          </cell>
          <cell r="L159">
            <v>8.5</v>
          </cell>
          <cell r="M159">
            <v>33.5</v>
          </cell>
          <cell r="N159">
            <v>42</v>
          </cell>
          <cell r="O159" t="str">
            <v>P</v>
          </cell>
          <cell r="P159" t="e">
            <v>#N/A</v>
          </cell>
          <cell r="Q159" t="e">
            <v>#N/A</v>
          </cell>
          <cell r="R159" t="e">
            <v>#N/A</v>
          </cell>
          <cell r="S159" t="e">
            <v>#N/A</v>
          </cell>
          <cell r="T159" t="e">
            <v>#N/A</v>
          </cell>
          <cell r="U159" t="e">
            <v>#N/A</v>
          </cell>
          <cell r="V159" t="e">
            <v>#N/A</v>
          </cell>
          <cell r="W159" t="e">
            <v>#N/A</v>
          </cell>
          <cell r="CZ159" t="str">
            <v>NA</v>
          </cell>
          <cell r="DA159" t="str">
            <v>NA</v>
          </cell>
          <cell r="DB159" t="str">
            <v>NA</v>
          </cell>
          <cell r="DC159" t="str">
            <v>NA</v>
          </cell>
          <cell r="DD159" t="str">
            <v>NA</v>
          </cell>
          <cell r="DE159" t="str">
            <v>NA</v>
          </cell>
          <cell r="DF159" t="str">
            <v>NA</v>
          </cell>
          <cell r="DG159" t="str">
            <v>NA</v>
          </cell>
          <cell r="DH159" t="str">
            <v>NA</v>
          </cell>
          <cell r="DI159" t="str">
            <v>NA</v>
          </cell>
          <cell r="DJ159" t="str">
            <v>NA</v>
          </cell>
          <cell r="DK159" t="str">
            <v>NA</v>
          </cell>
          <cell r="DL159" t="str">
            <v>NA</v>
          </cell>
          <cell r="DM159" t="str">
            <v>NA</v>
          </cell>
          <cell r="DN159" t="str">
            <v>NA</v>
          </cell>
          <cell r="DO159" t="str">
            <v>NA</v>
          </cell>
          <cell r="DP159" t="str">
            <v>NA</v>
          </cell>
          <cell r="DQ159" t="str">
            <v>NA</v>
          </cell>
          <cell r="DR159" t="str">
            <v>NA</v>
          </cell>
          <cell r="DS159" t="str">
            <v>NA</v>
          </cell>
          <cell r="DT159" t="str">
            <v>NA</v>
          </cell>
          <cell r="DU159" t="str">
            <v>NA</v>
          </cell>
          <cell r="DV159" t="str">
            <v>NA</v>
          </cell>
          <cell r="DW159" t="str">
            <v>NA</v>
          </cell>
          <cell r="DX159" t="str">
            <v>NA</v>
          </cell>
          <cell r="DY159" t="str">
            <v>NA</v>
          </cell>
          <cell r="DZ159" t="str">
            <v>NA</v>
          </cell>
          <cell r="EA159" t="str">
            <v>NA</v>
          </cell>
          <cell r="EB159" t="str">
            <v>NA</v>
          </cell>
          <cell r="EC159" t="str">
            <v>NA</v>
          </cell>
          <cell r="ED159" t="str">
            <v>NA</v>
          </cell>
          <cell r="EE159" t="str">
            <v>NA</v>
          </cell>
          <cell r="EF159" t="str">
            <v>NA</v>
          </cell>
          <cell r="EG159" t="str">
            <v>NA</v>
          </cell>
          <cell r="EH159" t="str">
            <v>NA</v>
          </cell>
        </row>
        <row r="160">
          <cell r="B160" t="str">
            <v>I120104</v>
          </cell>
          <cell r="C160" t="str">
            <v>Athul Thomas</v>
          </cell>
          <cell r="D160">
            <v>22</v>
          </cell>
          <cell r="E160">
            <v>12</v>
          </cell>
          <cell r="F160">
            <v>34</v>
          </cell>
          <cell r="G160" t="str">
            <v>F</v>
          </cell>
          <cell r="H160" t="e">
            <v>#N/A</v>
          </cell>
          <cell r="I160" t="e">
            <v>#N/A</v>
          </cell>
          <cell r="J160" t="e">
            <v>#N/A</v>
          </cell>
          <cell r="K160" t="e">
            <v>#N/A</v>
          </cell>
          <cell r="L160" t="e">
            <v>#N/A</v>
          </cell>
          <cell r="M160" t="e">
            <v>#N/A</v>
          </cell>
          <cell r="N160" t="e">
            <v>#N/A</v>
          </cell>
          <cell r="O160" t="e">
            <v>#N/A</v>
          </cell>
          <cell r="P160" t="e">
            <v>#N/A</v>
          </cell>
          <cell r="Q160" t="e">
            <v>#N/A</v>
          </cell>
          <cell r="R160" t="e">
            <v>#N/A</v>
          </cell>
          <cell r="S160" t="e">
            <v>#N/A</v>
          </cell>
          <cell r="T160" t="e">
            <v>#N/A</v>
          </cell>
          <cell r="U160" t="e">
            <v>#N/A</v>
          </cell>
          <cell r="V160" t="e">
            <v>#N/A</v>
          </cell>
          <cell r="W160" t="e">
            <v>#N/A</v>
          </cell>
          <cell r="CZ160" t="str">
            <v>NA</v>
          </cell>
          <cell r="DA160" t="str">
            <v>NA</v>
          </cell>
          <cell r="DB160" t="str">
            <v>NA</v>
          </cell>
          <cell r="DC160" t="str">
            <v>NA</v>
          </cell>
          <cell r="DD160" t="str">
            <v>NA</v>
          </cell>
          <cell r="DE160" t="str">
            <v>NA</v>
          </cell>
          <cell r="DF160" t="str">
            <v>NA</v>
          </cell>
          <cell r="DG160" t="str">
            <v>NA</v>
          </cell>
          <cell r="DH160" t="str">
            <v>NA</v>
          </cell>
          <cell r="DI160" t="str">
            <v>NA</v>
          </cell>
          <cell r="DJ160" t="str">
            <v>NA</v>
          </cell>
          <cell r="DK160" t="str">
            <v>NA</v>
          </cell>
          <cell r="DL160" t="str">
            <v>NA</v>
          </cell>
          <cell r="DM160" t="str">
            <v>NA</v>
          </cell>
          <cell r="DN160" t="str">
            <v>NA</v>
          </cell>
          <cell r="DO160" t="str">
            <v>NA</v>
          </cell>
          <cell r="DP160" t="str">
            <v>NA</v>
          </cell>
          <cell r="DQ160" t="str">
            <v>NA</v>
          </cell>
          <cell r="DR160" t="str">
            <v>NA</v>
          </cell>
          <cell r="DS160" t="str">
            <v>NA</v>
          </cell>
          <cell r="DT160" t="str">
            <v>NA</v>
          </cell>
          <cell r="DU160" t="str">
            <v>NA</v>
          </cell>
          <cell r="DV160" t="str">
            <v>NA</v>
          </cell>
          <cell r="DW160" t="str">
            <v>NA</v>
          </cell>
          <cell r="DX160" t="str">
            <v>NA</v>
          </cell>
          <cell r="DY160" t="str">
            <v>NA</v>
          </cell>
          <cell r="DZ160" t="str">
            <v>NA</v>
          </cell>
          <cell r="EA160" t="str">
            <v>NA</v>
          </cell>
          <cell r="EB160" t="str">
            <v>NA</v>
          </cell>
          <cell r="EC160" t="str">
            <v>NA</v>
          </cell>
          <cell r="ED160" t="str">
            <v>NA</v>
          </cell>
          <cell r="EE160" t="str">
            <v>NA</v>
          </cell>
          <cell r="EF160" t="str">
            <v>NA</v>
          </cell>
          <cell r="EG160" t="str">
            <v>NA</v>
          </cell>
          <cell r="EH160" t="str">
            <v>NA</v>
          </cell>
        </row>
        <row r="161">
          <cell r="B161" t="str">
            <v>I120105</v>
          </cell>
          <cell r="C161" t="str">
            <v>Bharathi Priya A</v>
          </cell>
          <cell r="D161" t="e">
            <v>#N/A</v>
          </cell>
          <cell r="E161" t="e">
            <v>#N/A</v>
          </cell>
          <cell r="F161" t="e">
            <v>#N/A</v>
          </cell>
          <cell r="G161" t="e">
            <v>#N/A</v>
          </cell>
          <cell r="H161">
            <v>13</v>
          </cell>
          <cell r="I161">
            <v>27</v>
          </cell>
          <cell r="J161">
            <v>40</v>
          </cell>
          <cell r="K161" t="str">
            <v>P</v>
          </cell>
          <cell r="L161">
            <v>8</v>
          </cell>
          <cell r="M161">
            <v>41</v>
          </cell>
          <cell r="N161">
            <v>49</v>
          </cell>
          <cell r="O161" t="str">
            <v>P</v>
          </cell>
          <cell r="P161">
            <v>18</v>
          </cell>
          <cell r="Q161">
            <v>27</v>
          </cell>
          <cell r="R161">
            <v>45</v>
          </cell>
          <cell r="S161" t="str">
            <v>P</v>
          </cell>
          <cell r="T161" t="e">
            <v>#N/A</v>
          </cell>
          <cell r="U161" t="e">
            <v>#N/A</v>
          </cell>
          <cell r="V161" t="e">
            <v>#N/A</v>
          </cell>
          <cell r="W161" t="e">
            <v>#N/A</v>
          </cell>
          <cell r="CZ161" t="str">
            <v>NA</v>
          </cell>
          <cell r="DA161" t="str">
            <v>NA</v>
          </cell>
          <cell r="DB161" t="str">
            <v>NA</v>
          </cell>
          <cell r="DC161" t="str">
            <v>NA</v>
          </cell>
          <cell r="DD161" t="str">
            <v>NA</v>
          </cell>
          <cell r="DE161" t="str">
            <v>NA</v>
          </cell>
          <cell r="DF161" t="str">
            <v>NA</v>
          </cell>
          <cell r="DG161" t="str">
            <v>NA</v>
          </cell>
          <cell r="DH161" t="str">
            <v>NA</v>
          </cell>
          <cell r="DI161" t="str">
            <v>NA</v>
          </cell>
          <cell r="DJ161" t="str">
            <v>NA</v>
          </cell>
          <cell r="DK161" t="str">
            <v>NA</v>
          </cell>
          <cell r="DL161" t="str">
            <v>NA</v>
          </cell>
          <cell r="DM161" t="str">
            <v>NA</v>
          </cell>
          <cell r="DN161" t="str">
            <v>NA</v>
          </cell>
          <cell r="DO161" t="str">
            <v>NA</v>
          </cell>
          <cell r="DP161" t="str">
            <v>NA</v>
          </cell>
          <cell r="DQ161" t="str">
            <v>NA</v>
          </cell>
          <cell r="DR161" t="str">
            <v>NA</v>
          </cell>
          <cell r="DS161" t="str">
            <v>NA</v>
          </cell>
          <cell r="DT161" t="str">
            <v>NA</v>
          </cell>
          <cell r="DU161" t="str">
            <v>NA</v>
          </cell>
          <cell r="DV161" t="str">
            <v>NA</v>
          </cell>
          <cell r="DW161" t="str">
            <v>NA</v>
          </cell>
          <cell r="DX161" t="str">
            <v>NA</v>
          </cell>
          <cell r="DY161" t="str">
            <v>NA</v>
          </cell>
          <cell r="DZ161" t="str">
            <v>NA</v>
          </cell>
          <cell r="EA161" t="str">
            <v>NA</v>
          </cell>
          <cell r="EB161" t="str">
            <v>NA</v>
          </cell>
          <cell r="EC161" t="str">
            <v>NA</v>
          </cell>
          <cell r="ED161" t="str">
            <v>NA</v>
          </cell>
          <cell r="EE161" t="str">
            <v>NA</v>
          </cell>
          <cell r="EF161" t="str">
            <v>NA</v>
          </cell>
          <cell r="EG161" t="str">
            <v>NA</v>
          </cell>
          <cell r="EH161" t="str">
            <v>NA</v>
          </cell>
        </row>
        <row r="162">
          <cell r="B162" t="str">
            <v>I120107</v>
          </cell>
          <cell r="C162" t="str">
            <v>Karthik M</v>
          </cell>
          <cell r="D162" t="e">
            <v>#N/A</v>
          </cell>
          <cell r="E162" t="e">
            <v>#N/A</v>
          </cell>
          <cell r="F162" t="e">
            <v>#N/A</v>
          </cell>
          <cell r="G162" t="e">
            <v>#N/A</v>
          </cell>
          <cell r="H162" t="e">
            <v>#N/A</v>
          </cell>
          <cell r="I162" t="e">
            <v>#N/A</v>
          </cell>
          <cell r="J162" t="e">
            <v>#N/A</v>
          </cell>
          <cell r="K162" t="e">
            <v>#N/A</v>
          </cell>
          <cell r="L162">
            <v>9.5</v>
          </cell>
          <cell r="M162">
            <v>30.5</v>
          </cell>
          <cell r="N162">
            <v>40</v>
          </cell>
          <cell r="O162" t="str">
            <v>P</v>
          </cell>
          <cell r="P162" t="e">
            <v>#N/A</v>
          </cell>
          <cell r="Q162" t="e">
            <v>#N/A</v>
          </cell>
          <cell r="R162" t="e">
            <v>#N/A</v>
          </cell>
          <cell r="S162" t="e">
            <v>#N/A</v>
          </cell>
          <cell r="T162" t="e">
            <v>#N/A</v>
          </cell>
          <cell r="U162" t="e">
            <v>#N/A</v>
          </cell>
          <cell r="V162" t="e">
            <v>#N/A</v>
          </cell>
          <cell r="W162" t="e">
            <v>#N/A</v>
          </cell>
          <cell r="CZ162" t="str">
            <v>NA</v>
          </cell>
          <cell r="DA162" t="str">
            <v>NA</v>
          </cell>
          <cell r="DB162" t="str">
            <v>NA</v>
          </cell>
          <cell r="DC162" t="str">
            <v>NA</v>
          </cell>
          <cell r="DD162" t="str">
            <v>NA</v>
          </cell>
          <cell r="DE162" t="str">
            <v>NA</v>
          </cell>
          <cell r="DF162" t="str">
            <v>NA</v>
          </cell>
          <cell r="DG162" t="str">
            <v>NA</v>
          </cell>
          <cell r="DH162" t="str">
            <v>NA</v>
          </cell>
          <cell r="DI162" t="str">
            <v>NA</v>
          </cell>
          <cell r="DJ162" t="str">
            <v>NA</v>
          </cell>
          <cell r="DK162" t="str">
            <v>NA</v>
          </cell>
          <cell r="DL162" t="str">
            <v>NA</v>
          </cell>
          <cell r="DM162" t="str">
            <v>NA</v>
          </cell>
          <cell r="DN162" t="str">
            <v>NA</v>
          </cell>
          <cell r="DO162" t="str">
            <v>NA</v>
          </cell>
          <cell r="DP162" t="str">
            <v>NA</v>
          </cell>
          <cell r="DQ162" t="str">
            <v>NA</v>
          </cell>
          <cell r="DR162" t="str">
            <v>NA</v>
          </cell>
          <cell r="DS162" t="str">
            <v>NA</v>
          </cell>
          <cell r="DT162" t="str">
            <v>NA</v>
          </cell>
          <cell r="DU162" t="str">
            <v>NA</v>
          </cell>
          <cell r="DV162" t="str">
            <v>NA</v>
          </cell>
          <cell r="DW162" t="str">
            <v>NA</v>
          </cell>
          <cell r="DX162" t="str">
            <v>NA</v>
          </cell>
          <cell r="DY162" t="str">
            <v>NA</v>
          </cell>
          <cell r="DZ162" t="str">
            <v>NA</v>
          </cell>
          <cell r="EA162" t="str">
            <v>NA</v>
          </cell>
          <cell r="EB162" t="str">
            <v>NA</v>
          </cell>
          <cell r="EC162" t="str">
            <v>NA</v>
          </cell>
          <cell r="ED162" t="str">
            <v>NA</v>
          </cell>
          <cell r="EE162" t="str">
            <v>NA</v>
          </cell>
          <cell r="EF162" t="str">
            <v>NA</v>
          </cell>
          <cell r="EG162" t="str">
            <v>NA</v>
          </cell>
          <cell r="EH162" t="str">
            <v>NA</v>
          </cell>
        </row>
        <row r="163">
          <cell r="B163" t="str">
            <v>I120108</v>
          </cell>
          <cell r="C163" t="str">
            <v>Karthika R</v>
          </cell>
          <cell r="D163">
            <v>18</v>
          </cell>
          <cell r="E163">
            <v>33</v>
          </cell>
          <cell r="F163">
            <v>51</v>
          </cell>
          <cell r="G163" t="str">
            <v>P</v>
          </cell>
          <cell r="H163" t="e">
            <v>#N/A</v>
          </cell>
          <cell r="I163" t="e">
            <v>#N/A</v>
          </cell>
          <cell r="J163" t="e">
            <v>#N/A</v>
          </cell>
          <cell r="K163" t="e">
            <v>#N/A</v>
          </cell>
          <cell r="L163" t="e">
            <v>#N/A</v>
          </cell>
          <cell r="M163" t="e">
            <v>#N/A</v>
          </cell>
          <cell r="N163" t="e">
            <v>#N/A</v>
          </cell>
          <cell r="O163" t="e">
            <v>#N/A</v>
          </cell>
          <cell r="P163" t="e">
            <v>#N/A</v>
          </cell>
          <cell r="Q163" t="e">
            <v>#N/A</v>
          </cell>
          <cell r="R163" t="e">
            <v>#N/A</v>
          </cell>
          <cell r="S163" t="e">
            <v>#N/A</v>
          </cell>
          <cell r="T163" t="e">
            <v>#N/A</v>
          </cell>
          <cell r="U163" t="e">
            <v>#N/A</v>
          </cell>
          <cell r="V163" t="e">
            <v>#N/A</v>
          </cell>
          <cell r="W163" t="e">
            <v>#N/A</v>
          </cell>
          <cell r="CZ163" t="str">
            <v>NA</v>
          </cell>
          <cell r="DA163" t="str">
            <v>NA</v>
          </cell>
          <cell r="DB163" t="str">
            <v>NA</v>
          </cell>
          <cell r="DC163" t="str">
            <v>NA</v>
          </cell>
          <cell r="DD163" t="str">
            <v>NA</v>
          </cell>
          <cell r="DE163" t="str">
            <v>NA</v>
          </cell>
          <cell r="DF163" t="str">
            <v>NA</v>
          </cell>
          <cell r="DG163" t="str">
            <v>NA</v>
          </cell>
          <cell r="DH163" t="str">
            <v>NA</v>
          </cell>
          <cell r="DI163" t="str">
            <v>NA</v>
          </cell>
          <cell r="DJ163" t="str">
            <v>NA</v>
          </cell>
          <cell r="DK163" t="str">
            <v>NA</v>
          </cell>
          <cell r="DL163" t="str">
            <v>NA</v>
          </cell>
          <cell r="DM163" t="str">
            <v>NA</v>
          </cell>
          <cell r="DN163" t="str">
            <v>NA</v>
          </cell>
          <cell r="DO163" t="str">
            <v>NA</v>
          </cell>
          <cell r="DP163" t="str">
            <v>NA</v>
          </cell>
          <cell r="DQ163" t="str">
            <v>NA</v>
          </cell>
          <cell r="DR163" t="str">
            <v>NA</v>
          </cell>
          <cell r="DS163" t="str">
            <v>NA</v>
          </cell>
          <cell r="DT163" t="str">
            <v>NA</v>
          </cell>
          <cell r="DU163" t="str">
            <v>NA</v>
          </cell>
          <cell r="DV163" t="str">
            <v>NA</v>
          </cell>
          <cell r="DW163" t="str">
            <v>NA</v>
          </cell>
          <cell r="DX163" t="str">
            <v>NA</v>
          </cell>
          <cell r="DY163" t="str">
            <v>NA</v>
          </cell>
          <cell r="DZ163" t="str">
            <v>NA</v>
          </cell>
          <cell r="EA163" t="str">
            <v>NA</v>
          </cell>
          <cell r="EB163" t="str">
            <v>NA</v>
          </cell>
          <cell r="EC163" t="str">
            <v>NA</v>
          </cell>
          <cell r="ED163" t="str">
            <v>NA</v>
          </cell>
          <cell r="EE163" t="str">
            <v>NA</v>
          </cell>
          <cell r="EF163" t="str">
            <v>NA</v>
          </cell>
          <cell r="EG163" t="str">
            <v>NA</v>
          </cell>
          <cell r="EH163" t="str">
            <v>NA</v>
          </cell>
        </row>
        <row r="164">
          <cell r="B164" t="str">
            <v>I120109</v>
          </cell>
          <cell r="C164" t="str">
            <v>Keerthana T</v>
          </cell>
          <cell r="D164" t="e">
            <v>#N/A</v>
          </cell>
          <cell r="E164" t="e">
            <v>#N/A</v>
          </cell>
          <cell r="F164" t="e">
            <v>#N/A</v>
          </cell>
          <cell r="G164" t="e">
            <v>#N/A</v>
          </cell>
          <cell r="H164" t="e">
            <v>#N/A</v>
          </cell>
          <cell r="I164" t="e">
            <v>#N/A</v>
          </cell>
          <cell r="J164" t="e">
            <v>#N/A</v>
          </cell>
          <cell r="K164" t="e">
            <v>#N/A</v>
          </cell>
          <cell r="L164">
            <v>8</v>
          </cell>
          <cell r="M164">
            <v>38.5</v>
          </cell>
          <cell r="N164">
            <v>47</v>
          </cell>
          <cell r="O164" t="str">
            <v>P</v>
          </cell>
          <cell r="P164" t="e">
            <v>#N/A</v>
          </cell>
          <cell r="Q164" t="e">
            <v>#N/A</v>
          </cell>
          <cell r="R164" t="e">
            <v>#N/A</v>
          </cell>
          <cell r="S164" t="e">
            <v>#N/A</v>
          </cell>
          <cell r="T164" t="e">
            <v>#N/A</v>
          </cell>
          <cell r="U164" t="e">
            <v>#N/A</v>
          </cell>
          <cell r="V164" t="e">
            <v>#N/A</v>
          </cell>
          <cell r="W164" t="e">
            <v>#N/A</v>
          </cell>
          <cell r="CZ164" t="str">
            <v>NA</v>
          </cell>
          <cell r="DA164" t="str">
            <v>NA</v>
          </cell>
          <cell r="DB164" t="str">
            <v>NA</v>
          </cell>
          <cell r="DC164" t="str">
            <v>NA</v>
          </cell>
          <cell r="DD164" t="str">
            <v>NA</v>
          </cell>
          <cell r="DE164" t="str">
            <v>NA</v>
          </cell>
          <cell r="DF164" t="str">
            <v>NA</v>
          </cell>
          <cell r="DG164" t="str">
            <v>NA</v>
          </cell>
          <cell r="DH164" t="str">
            <v>NA</v>
          </cell>
          <cell r="DI164" t="str">
            <v>NA</v>
          </cell>
          <cell r="DJ164" t="str">
            <v>NA</v>
          </cell>
          <cell r="DK164" t="str">
            <v>NA</v>
          </cell>
          <cell r="DL164" t="str">
            <v>NA</v>
          </cell>
          <cell r="DM164" t="str">
            <v>NA</v>
          </cell>
          <cell r="DN164" t="str">
            <v>NA</v>
          </cell>
          <cell r="DO164" t="str">
            <v>NA</v>
          </cell>
          <cell r="DP164" t="str">
            <v>NA</v>
          </cell>
          <cell r="DQ164" t="str">
            <v>NA</v>
          </cell>
          <cell r="DR164" t="str">
            <v>NA</v>
          </cell>
          <cell r="DS164" t="str">
            <v>NA</v>
          </cell>
          <cell r="DT164" t="str">
            <v>NA</v>
          </cell>
          <cell r="DU164" t="str">
            <v>NA</v>
          </cell>
          <cell r="DV164" t="str">
            <v>NA</v>
          </cell>
          <cell r="DW164" t="str">
            <v>NA</v>
          </cell>
          <cell r="DX164" t="str">
            <v>NA</v>
          </cell>
          <cell r="DY164" t="str">
            <v>NA</v>
          </cell>
          <cell r="DZ164" t="str">
            <v>NA</v>
          </cell>
          <cell r="EA164" t="str">
            <v>NA</v>
          </cell>
          <cell r="EB164" t="str">
            <v>NA</v>
          </cell>
          <cell r="EC164" t="str">
            <v>NA</v>
          </cell>
          <cell r="ED164" t="str">
            <v>NA</v>
          </cell>
          <cell r="EE164" t="str">
            <v>NA</v>
          </cell>
          <cell r="EF164" t="str">
            <v>NA</v>
          </cell>
          <cell r="EG164" t="str">
            <v>NA</v>
          </cell>
          <cell r="EH164" t="str">
            <v>NA</v>
          </cell>
        </row>
        <row r="165">
          <cell r="B165" t="str">
            <v>I120111</v>
          </cell>
          <cell r="C165" t="str">
            <v>Mydhili A</v>
          </cell>
          <cell r="D165">
            <v>23</v>
          </cell>
          <cell r="E165">
            <v>25</v>
          </cell>
          <cell r="F165">
            <v>48</v>
          </cell>
          <cell r="G165" t="str">
            <v>P</v>
          </cell>
          <cell r="H165" t="e">
            <v>#N/A</v>
          </cell>
          <cell r="I165" t="e">
            <v>#N/A</v>
          </cell>
          <cell r="J165" t="e">
            <v>#N/A</v>
          </cell>
          <cell r="K165" t="e">
            <v>#N/A</v>
          </cell>
          <cell r="L165">
            <v>3.5</v>
          </cell>
          <cell r="M165">
            <v>28</v>
          </cell>
          <cell r="N165">
            <v>32</v>
          </cell>
          <cell r="O165" t="str">
            <v>F</v>
          </cell>
          <cell r="P165" t="e">
            <v>#N/A</v>
          </cell>
          <cell r="Q165" t="e">
            <v>#N/A</v>
          </cell>
          <cell r="R165" t="e">
            <v>#N/A</v>
          </cell>
          <cell r="S165" t="e">
            <v>#N/A</v>
          </cell>
          <cell r="T165" t="e">
            <v>#N/A</v>
          </cell>
          <cell r="U165" t="e">
            <v>#N/A</v>
          </cell>
          <cell r="V165" t="e">
            <v>#N/A</v>
          </cell>
          <cell r="W165" t="e">
            <v>#N/A</v>
          </cell>
          <cell r="CZ165" t="str">
            <v>NA</v>
          </cell>
          <cell r="DA165" t="str">
            <v>NA</v>
          </cell>
          <cell r="DB165" t="str">
            <v>NA</v>
          </cell>
          <cell r="DC165" t="str">
            <v>NA</v>
          </cell>
          <cell r="DD165" t="str">
            <v>NA</v>
          </cell>
          <cell r="DE165" t="str">
            <v>NA</v>
          </cell>
          <cell r="DF165" t="str">
            <v>NA</v>
          </cell>
          <cell r="DG165" t="str">
            <v>NA</v>
          </cell>
          <cell r="DH165" t="str">
            <v>NA</v>
          </cell>
          <cell r="DI165" t="str">
            <v>NA</v>
          </cell>
          <cell r="DJ165" t="str">
            <v>NA</v>
          </cell>
          <cell r="DK165" t="str">
            <v>NA</v>
          </cell>
          <cell r="DL165" t="str">
            <v>NA</v>
          </cell>
          <cell r="DM165" t="str">
            <v>NA</v>
          </cell>
          <cell r="DN165" t="str">
            <v>NA</v>
          </cell>
          <cell r="DO165" t="str">
            <v>NA</v>
          </cell>
          <cell r="DP165" t="str">
            <v>NA</v>
          </cell>
          <cell r="DQ165" t="str">
            <v>NA</v>
          </cell>
          <cell r="DR165" t="str">
            <v>NA</v>
          </cell>
          <cell r="DS165" t="str">
            <v>NA</v>
          </cell>
          <cell r="DT165" t="str">
            <v>NA</v>
          </cell>
          <cell r="DU165" t="str">
            <v>NA</v>
          </cell>
          <cell r="DV165" t="str">
            <v>NA</v>
          </cell>
          <cell r="DW165" t="str">
            <v>NA</v>
          </cell>
          <cell r="DX165" t="str">
            <v>NA</v>
          </cell>
          <cell r="DY165" t="str">
            <v>NA</v>
          </cell>
          <cell r="DZ165" t="str">
            <v>NA</v>
          </cell>
          <cell r="EA165" t="str">
            <v>NA</v>
          </cell>
          <cell r="EB165" t="str">
            <v>NA</v>
          </cell>
          <cell r="EC165" t="str">
            <v>NA</v>
          </cell>
          <cell r="ED165" t="str">
            <v>NA</v>
          </cell>
          <cell r="EE165" t="str">
            <v>NA</v>
          </cell>
          <cell r="EF165" t="str">
            <v>NA</v>
          </cell>
          <cell r="EG165" t="str">
            <v>NA</v>
          </cell>
          <cell r="EH165" t="str">
            <v>NA</v>
          </cell>
        </row>
        <row r="166">
          <cell r="B166" t="str">
            <v>I120112</v>
          </cell>
          <cell r="C166" t="str">
            <v>Nayan Dev M. K</v>
          </cell>
          <cell r="D166" t="e">
            <v>#N/A</v>
          </cell>
          <cell r="E166" t="e">
            <v>#N/A</v>
          </cell>
          <cell r="F166" t="e">
            <v>#N/A</v>
          </cell>
          <cell r="G166" t="e">
            <v>#N/A</v>
          </cell>
          <cell r="H166">
            <v>12</v>
          </cell>
          <cell r="I166">
            <v>8</v>
          </cell>
          <cell r="J166">
            <v>20</v>
          </cell>
          <cell r="K166" t="str">
            <v>F</v>
          </cell>
          <cell r="L166">
            <v>4</v>
          </cell>
          <cell r="M166">
            <v>4.5</v>
          </cell>
          <cell r="N166">
            <v>9</v>
          </cell>
          <cell r="O166" t="str">
            <v>F</v>
          </cell>
          <cell r="P166" t="e">
            <v>#N/A</v>
          </cell>
          <cell r="Q166" t="e">
            <v>#N/A</v>
          </cell>
          <cell r="R166" t="e">
            <v>#N/A</v>
          </cell>
          <cell r="S166" t="e">
            <v>#N/A</v>
          </cell>
          <cell r="T166" t="e">
            <v>#N/A</v>
          </cell>
          <cell r="U166" t="e">
            <v>#N/A</v>
          </cell>
          <cell r="V166" t="e">
            <v>#N/A</v>
          </cell>
          <cell r="W166" t="e">
            <v>#N/A</v>
          </cell>
          <cell r="CZ166" t="str">
            <v>NA</v>
          </cell>
          <cell r="DA166" t="str">
            <v>NA</v>
          </cell>
          <cell r="DB166" t="str">
            <v>NA</v>
          </cell>
          <cell r="DC166" t="str">
            <v>NA</v>
          </cell>
          <cell r="DD166" t="str">
            <v>NA</v>
          </cell>
          <cell r="DE166" t="str">
            <v>NA</v>
          </cell>
          <cell r="DF166" t="str">
            <v>NA</v>
          </cell>
          <cell r="DG166" t="str">
            <v>NA</v>
          </cell>
          <cell r="DH166" t="str">
            <v>NA</v>
          </cell>
          <cell r="DI166" t="str">
            <v>NA</v>
          </cell>
          <cell r="DJ166" t="str">
            <v>NA</v>
          </cell>
          <cell r="DK166" t="str">
            <v>NA</v>
          </cell>
          <cell r="DL166" t="str">
            <v>NA</v>
          </cell>
          <cell r="DM166" t="str">
            <v>NA</v>
          </cell>
          <cell r="DN166" t="str">
            <v>NA</v>
          </cell>
          <cell r="DO166" t="str">
            <v>NA</v>
          </cell>
          <cell r="DP166" t="str">
            <v>NA</v>
          </cell>
          <cell r="DQ166" t="str">
            <v>NA</v>
          </cell>
          <cell r="DR166" t="str">
            <v>NA</v>
          </cell>
          <cell r="DS166" t="str">
            <v>NA</v>
          </cell>
          <cell r="DT166" t="str">
            <v>NA</v>
          </cell>
          <cell r="DU166" t="str">
            <v>NA</v>
          </cell>
          <cell r="DV166" t="str">
            <v>NA</v>
          </cell>
          <cell r="DW166" t="str">
            <v>NA</v>
          </cell>
          <cell r="DX166" t="str">
            <v>NA</v>
          </cell>
          <cell r="DY166" t="str">
            <v>NA</v>
          </cell>
          <cell r="DZ166" t="str">
            <v>NA</v>
          </cell>
          <cell r="EA166" t="str">
            <v>NA</v>
          </cell>
          <cell r="EB166" t="str">
            <v>NA</v>
          </cell>
          <cell r="EC166" t="str">
            <v>NA</v>
          </cell>
          <cell r="ED166" t="str">
            <v>NA</v>
          </cell>
          <cell r="EE166" t="str">
            <v>NA</v>
          </cell>
          <cell r="EF166" t="str">
            <v>NA</v>
          </cell>
          <cell r="EG166" t="str">
            <v>NA</v>
          </cell>
          <cell r="EH166" t="str">
            <v>NA</v>
          </cell>
        </row>
        <row r="167">
          <cell r="B167" t="str">
            <v>I120114</v>
          </cell>
          <cell r="C167" t="str">
            <v>Sandhya K</v>
          </cell>
          <cell r="D167" t="e">
            <v>#N/A</v>
          </cell>
          <cell r="E167" t="e">
            <v>#N/A</v>
          </cell>
          <cell r="F167" t="e">
            <v>#N/A</v>
          </cell>
          <cell r="G167" t="e">
            <v>#N/A</v>
          </cell>
          <cell r="H167">
            <v>13</v>
          </cell>
          <cell r="I167">
            <v>27</v>
          </cell>
          <cell r="J167">
            <v>40</v>
          </cell>
          <cell r="K167" t="str">
            <v>P</v>
          </cell>
          <cell r="L167">
            <v>1</v>
          </cell>
          <cell r="M167">
            <v>26.5</v>
          </cell>
          <cell r="N167">
            <v>28</v>
          </cell>
          <cell r="O167" t="str">
            <v>F</v>
          </cell>
          <cell r="P167">
            <v>25.5</v>
          </cell>
          <cell r="Q167">
            <v>30</v>
          </cell>
          <cell r="R167">
            <v>56</v>
          </cell>
          <cell r="S167" t="str">
            <v>P</v>
          </cell>
          <cell r="T167" t="e">
            <v>#N/A</v>
          </cell>
          <cell r="U167" t="e">
            <v>#N/A</v>
          </cell>
          <cell r="V167" t="e">
            <v>#N/A</v>
          </cell>
          <cell r="W167" t="e">
            <v>#N/A</v>
          </cell>
          <cell r="CZ167" t="str">
            <v>NA</v>
          </cell>
          <cell r="DA167" t="str">
            <v>NA</v>
          </cell>
          <cell r="DB167" t="str">
            <v>NA</v>
          </cell>
          <cell r="DC167" t="str">
            <v>NA</v>
          </cell>
          <cell r="DD167" t="str">
            <v>NA</v>
          </cell>
          <cell r="DE167" t="str">
            <v>NA</v>
          </cell>
          <cell r="DF167" t="str">
            <v>NA</v>
          </cell>
          <cell r="DG167" t="str">
            <v>NA</v>
          </cell>
          <cell r="DH167" t="str">
            <v>NA</v>
          </cell>
          <cell r="DI167" t="str">
            <v>NA</v>
          </cell>
          <cell r="DJ167" t="str">
            <v>NA</v>
          </cell>
          <cell r="DK167" t="str">
            <v>NA</v>
          </cell>
          <cell r="DL167" t="str">
            <v>NA</v>
          </cell>
          <cell r="DM167" t="str">
            <v>NA</v>
          </cell>
          <cell r="DN167" t="str">
            <v>NA</v>
          </cell>
          <cell r="DO167" t="str">
            <v>NA</v>
          </cell>
          <cell r="DP167" t="str">
            <v>NA</v>
          </cell>
          <cell r="DQ167" t="str">
            <v>NA</v>
          </cell>
          <cell r="DR167" t="str">
            <v>NA</v>
          </cell>
          <cell r="DS167" t="str">
            <v>NA</v>
          </cell>
          <cell r="DT167" t="str">
            <v>NA</v>
          </cell>
          <cell r="DU167" t="str">
            <v>NA</v>
          </cell>
          <cell r="DV167" t="str">
            <v>NA</v>
          </cell>
          <cell r="DW167" t="str">
            <v>NA</v>
          </cell>
          <cell r="DX167" t="str">
            <v>NA</v>
          </cell>
          <cell r="DY167" t="str">
            <v>NA</v>
          </cell>
          <cell r="DZ167" t="str">
            <v>NA</v>
          </cell>
          <cell r="EA167" t="str">
            <v>NA</v>
          </cell>
          <cell r="EB167" t="str">
            <v>NA</v>
          </cell>
          <cell r="EC167" t="str">
            <v>NA</v>
          </cell>
          <cell r="ED167" t="str">
            <v>NA</v>
          </cell>
          <cell r="EE167" t="str">
            <v>NA</v>
          </cell>
          <cell r="EF167" t="str">
            <v>NA</v>
          </cell>
          <cell r="EG167" t="str">
            <v>NA</v>
          </cell>
          <cell r="EH167" t="str">
            <v>NA</v>
          </cell>
        </row>
        <row r="168">
          <cell r="B168" t="str">
            <v>I120116</v>
          </cell>
          <cell r="C168" t="str">
            <v>Shanmuga Priya B</v>
          </cell>
          <cell r="D168">
            <v>14</v>
          </cell>
          <cell r="E168">
            <v>26</v>
          </cell>
          <cell r="F168">
            <v>40</v>
          </cell>
          <cell r="G168" t="str">
            <v>P</v>
          </cell>
          <cell r="H168" t="e">
            <v>#N/A</v>
          </cell>
          <cell r="I168" t="e">
            <v>#N/A</v>
          </cell>
          <cell r="J168" t="e">
            <v>#N/A</v>
          </cell>
          <cell r="K168" t="e">
            <v>#N/A</v>
          </cell>
          <cell r="L168">
            <v>3.5</v>
          </cell>
          <cell r="M168">
            <v>29.5</v>
          </cell>
          <cell r="N168">
            <v>33</v>
          </cell>
          <cell r="O168" t="str">
            <v>F</v>
          </cell>
          <cell r="P168" t="e">
            <v>#N/A</v>
          </cell>
          <cell r="Q168" t="e">
            <v>#N/A</v>
          </cell>
          <cell r="R168" t="e">
            <v>#N/A</v>
          </cell>
          <cell r="S168" t="e">
            <v>#N/A</v>
          </cell>
          <cell r="T168" t="e">
            <v>#N/A</v>
          </cell>
          <cell r="U168" t="e">
            <v>#N/A</v>
          </cell>
          <cell r="V168" t="e">
            <v>#N/A</v>
          </cell>
          <cell r="W168" t="e">
            <v>#N/A</v>
          </cell>
          <cell r="CZ168" t="str">
            <v>NA</v>
          </cell>
          <cell r="DA168" t="str">
            <v>NA</v>
          </cell>
          <cell r="DB168" t="str">
            <v>NA</v>
          </cell>
          <cell r="DC168" t="str">
            <v>NA</v>
          </cell>
          <cell r="DD168" t="str">
            <v>NA</v>
          </cell>
          <cell r="DE168" t="str">
            <v>NA</v>
          </cell>
          <cell r="DF168" t="str">
            <v>NA</v>
          </cell>
          <cell r="DG168" t="str">
            <v>NA</v>
          </cell>
          <cell r="DH168" t="str">
            <v>NA</v>
          </cell>
          <cell r="DI168" t="str">
            <v>NA</v>
          </cell>
          <cell r="DJ168" t="str">
            <v>NA</v>
          </cell>
          <cell r="DK168" t="str">
            <v>NA</v>
          </cell>
          <cell r="DL168" t="str">
            <v>NA</v>
          </cell>
          <cell r="DM168" t="str">
            <v>NA</v>
          </cell>
          <cell r="DN168" t="str">
            <v>NA</v>
          </cell>
          <cell r="DO168" t="str">
            <v>NA</v>
          </cell>
          <cell r="DP168" t="str">
            <v>NA</v>
          </cell>
          <cell r="DQ168" t="str">
            <v>NA</v>
          </cell>
          <cell r="DR168" t="str">
            <v>NA</v>
          </cell>
          <cell r="DS168" t="str">
            <v>NA</v>
          </cell>
          <cell r="DT168" t="str">
            <v>NA</v>
          </cell>
          <cell r="DU168" t="str">
            <v>NA</v>
          </cell>
          <cell r="DV168" t="str">
            <v>NA</v>
          </cell>
          <cell r="DW168" t="str">
            <v>NA</v>
          </cell>
          <cell r="DX168" t="str">
            <v>NA</v>
          </cell>
          <cell r="DY168" t="str">
            <v>NA</v>
          </cell>
          <cell r="DZ168" t="str">
            <v>NA</v>
          </cell>
          <cell r="EA168" t="str">
            <v>NA</v>
          </cell>
          <cell r="EB168" t="str">
            <v>NA</v>
          </cell>
          <cell r="EC168" t="str">
            <v>NA</v>
          </cell>
          <cell r="ED168" t="str">
            <v>NA</v>
          </cell>
          <cell r="EE168" t="str">
            <v>NA</v>
          </cell>
          <cell r="EF168" t="str">
            <v>NA</v>
          </cell>
          <cell r="EG168" t="str">
            <v>NA</v>
          </cell>
          <cell r="EH168" t="str">
            <v>NA</v>
          </cell>
        </row>
        <row r="169">
          <cell r="B169" t="str">
            <v>I120118</v>
          </cell>
          <cell r="C169" t="str">
            <v>Varun K. V</v>
          </cell>
          <cell r="D169" t="e">
            <v>#N/A</v>
          </cell>
          <cell r="E169" t="e">
            <v>#N/A</v>
          </cell>
          <cell r="F169" t="e">
            <v>#N/A</v>
          </cell>
          <cell r="G169" t="e">
            <v>#N/A</v>
          </cell>
          <cell r="H169" t="e">
            <v>#N/A</v>
          </cell>
          <cell r="I169" t="e">
            <v>#N/A</v>
          </cell>
          <cell r="J169" t="e">
            <v>#N/A</v>
          </cell>
          <cell r="K169" t="e">
            <v>#N/A</v>
          </cell>
          <cell r="L169">
            <v>9</v>
          </cell>
          <cell r="M169">
            <v>46</v>
          </cell>
          <cell r="N169">
            <v>55</v>
          </cell>
          <cell r="O169" t="str">
            <v>P</v>
          </cell>
          <cell r="P169" t="e">
            <v>#N/A</v>
          </cell>
          <cell r="Q169" t="e">
            <v>#N/A</v>
          </cell>
          <cell r="R169" t="e">
            <v>#N/A</v>
          </cell>
          <cell r="S169" t="e">
            <v>#N/A</v>
          </cell>
          <cell r="T169" t="e">
            <v>#N/A</v>
          </cell>
          <cell r="U169" t="e">
            <v>#N/A</v>
          </cell>
          <cell r="V169" t="e">
            <v>#N/A</v>
          </cell>
          <cell r="W169" t="e">
            <v>#N/A</v>
          </cell>
          <cell r="CZ169" t="str">
            <v>NA</v>
          </cell>
          <cell r="DA169" t="str">
            <v>NA</v>
          </cell>
          <cell r="DB169" t="str">
            <v>NA</v>
          </cell>
          <cell r="DC169" t="str">
            <v>NA</v>
          </cell>
          <cell r="DD169" t="str">
            <v>NA</v>
          </cell>
          <cell r="DE169" t="str">
            <v>NA</v>
          </cell>
          <cell r="DF169" t="str">
            <v>NA</v>
          </cell>
          <cell r="DG169" t="str">
            <v>NA</v>
          </cell>
          <cell r="DH169" t="str">
            <v>NA</v>
          </cell>
          <cell r="DI169" t="str">
            <v>NA</v>
          </cell>
          <cell r="DJ169" t="str">
            <v>NA</v>
          </cell>
          <cell r="DK169" t="str">
            <v>NA</v>
          </cell>
          <cell r="DL169" t="str">
            <v>NA</v>
          </cell>
          <cell r="DM169" t="str">
            <v>NA</v>
          </cell>
          <cell r="DN169" t="str">
            <v>NA</v>
          </cell>
          <cell r="DO169" t="str">
            <v>NA</v>
          </cell>
          <cell r="DP169" t="str">
            <v>NA</v>
          </cell>
          <cell r="DQ169" t="str">
            <v>NA</v>
          </cell>
          <cell r="DR169" t="str">
            <v>NA</v>
          </cell>
          <cell r="DS169" t="str">
            <v>NA</v>
          </cell>
          <cell r="DT169" t="str">
            <v>NA</v>
          </cell>
          <cell r="DU169" t="str">
            <v>NA</v>
          </cell>
          <cell r="DV169" t="str">
            <v>NA</v>
          </cell>
          <cell r="DW169" t="str">
            <v>NA</v>
          </cell>
          <cell r="DX169" t="str">
            <v>NA</v>
          </cell>
          <cell r="DY169" t="str">
            <v>NA</v>
          </cell>
          <cell r="DZ169" t="str">
            <v>NA</v>
          </cell>
          <cell r="EA169" t="str">
            <v>NA</v>
          </cell>
          <cell r="EB169" t="str">
            <v>NA</v>
          </cell>
          <cell r="EC169" t="str">
            <v>NA</v>
          </cell>
          <cell r="ED169" t="str">
            <v>NA</v>
          </cell>
          <cell r="EE169" t="str">
            <v>NA</v>
          </cell>
          <cell r="EF169" t="str">
            <v>NA</v>
          </cell>
          <cell r="EG169" t="str">
            <v>NA</v>
          </cell>
          <cell r="EH169" t="str">
            <v>NA</v>
          </cell>
        </row>
        <row r="170">
          <cell r="B170" t="str">
            <v>I120119</v>
          </cell>
          <cell r="C170" t="str">
            <v>Vinu V</v>
          </cell>
          <cell r="D170" t="e">
            <v>#N/A</v>
          </cell>
          <cell r="E170" t="e">
            <v>#N/A</v>
          </cell>
          <cell r="F170" t="e">
            <v>#N/A</v>
          </cell>
          <cell r="G170" t="e">
            <v>#N/A</v>
          </cell>
          <cell r="H170" t="e">
            <v>#N/A</v>
          </cell>
          <cell r="I170" t="e">
            <v>#N/A</v>
          </cell>
          <cell r="J170" t="e">
            <v>#N/A</v>
          </cell>
          <cell r="K170" t="e">
            <v>#N/A</v>
          </cell>
          <cell r="L170">
            <v>5.5</v>
          </cell>
          <cell r="M170">
            <v>48.5</v>
          </cell>
          <cell r="N170">
            <v>54</v>
          </cell>
          <cell r="O170" t="str">
            <v>P</v>
          </cell>
          <cell r="P170" t="e">
            <v>#N/A</v>
          </cell>
          <cell r="Q170" t="e">
            <v>#N/A</v>
          </cell>
          <cell r="R170" t="e">
            <v>#N/A</v>
          </cell>
          <cell r="S170" t="e">
            <v>#N/A</v>
          </cell>
          <cell r="T170" t="e">
            <v>#N/A</v>
          </cell>
          <cell r="U170" t="e">
            <v>#N/A</v>
          </cell>
          <cell r="V170" t="e">
            <v>#N/A</v>
          </cell>
          <cell r="W170" t="e">
            <v>#N/A</v>
          </cell>
          <cell r="CZ170" t="str">
            <v>NA</v>
          </cell>
          <cell r="DA170" t="str">
            <v>NA</v>
          </cell>
          <cell r="DB170" t="str">
            <v>NA</v>
          </cell>
          <cell r="DC170" t="str">
            <v>NA</v>
          </cell>
          <cell r="DD170" t="str">
            <v>NA</v>
          </cell>
          <cell r="DE170" t="str">
            <v>NA</v>
          </cell>
          <cell r="DF170" t="str">
            <v>NA</v>
          </cell>
          <cell r="DG170" t="str">
            <v>NA</v>
          </cell>
          <cell r="DH170" t="str">
            <v>NA</v>
          </cell>
          <cell r="DI170" t="str">
            <v>NA</v>
          </cell>
          <cell r="DJ170" t="str">
            <v>NA</v>
          </cell>
          <cell r="DK170" t="str">
            <v>NA</v>
          </cell>
          <cell r="DL170" t="str">
            <v>NA</v>
          </cell>
          <cell r="DM170" t="str">
            <v>NA</v>
          </cell>
          <cell r="DN170" t="str">
            <v>NA</v>
          </cell>
          <cell r="DO170" t="str">
            <v>NA</v>
          </cell>
          <cell r="DP170" t="str">
            <v>NA</v>
          </cell>
          <cell r="DQ170" t="str">
            <v>NA</v>
          </cell>
          <cell r="DR170" t="str">
            <v>NA</v>
          </cell>
          <cell r="DS170" t="str">
            <v>NA</v>
          </cell>
          <cell r="DT170" t="str">
            <v>NA</v>
          </cell>
          <cell r="DU170" t="str">
            <v>NA</v>
          </cell>
          <cell r="DV170" t="str">
            <v>NA</v>
          </cell>
          <cell r="DW170" t="str">
            <v>NA</v>
          </cell>
          <cell r="DX170" t="str">
            <v>NA</v>
          </cell>
          <cell r="DY170" t="str">
            <v>NA</v>
          </cell>
          <cell r="DZ170" t="str">
            <v>NA</v>
          </cell>
          <cell r="EA170" t="str">
            <v>NA</v>
          </cell>
          <cell r="EB170" t="str">
            <v>NA</v>
          </cell>
          <cell r="EC170" t="str">
            <v>NA</v>
          </cell>
          <cell r="ED170" t="str">
            <v>NA</v>
          </cell>
          <cell r="EE170" t="str">
            <v>NA</v>
          </cell>
          <cell r="EF170" t="str">
            <v>NA</v>
          </cell>
          <cell r="EG170" t="str">
            <v>NA</v>
          </cell>
          <cell r="EH170" t="str">
            <v>NA</v>
          </cell>
        </row>
        <row r="171">
          <cell r="B171" t="str">
            <v>I120121</v>
          </cell>
          <cell r="C171" t="str">
            <v>Vivek C</v>
          </cell>
          <cell r="D171" t="e">
            <v>#N/A</v>
          </cell>
          <cell r="E171" t="e">
            <v>#N/A</v>
          </cell>
          <cell r="F171" t="e">
            <v>#N/A</v>
          </cell>
          <cell r="G171" t="e">
            <v>#N/A</v>
          </cell>
          <cell r="H171" t="e">
            <v>#N/A</v>
          </cell>
          <cell r="I171" t="e">
            <v>#N/A</v>
          </cell>
          <cell r="J171" t="e">
            <v>#N/A</v>
          </cell>
          <cell r="K171" t="e">
            <v>#N/A</v>
          </cell>
          <cell r="L171">
            <v>9.5</v>
          </cell>
          <cell r="M171">
            <v>45.5</v>
          </cell>
          <cell r="N171">
            <v>55</v>
          </cell>
          <cell r="O171" t="str">
            <v>P</v>
          </cell>
          <cell r="P171" t="e">
            <v>#N/A</v>
          </cell>
          <cell r="Q171" t="e">
            <v>#N/A</v>
          </cell>
          <cell r="R171" t="e">
            <v>#N/A</v>
          </cell>
          <cell r="S171" t="e">
            <v>#N/A</v>
          </cell>
          <cell r="T171">
            <v>8</v>
          </cell>
          <cell r="U171">
            <v>42</v>
          </cell>
          <cell r="V171">
            <v>50</v>
          </cell>
          <cell r="W171" t="str">
            <v>P</v>
          </cell>
          <cell r="CZ171" t="str">
            <v>NA</v>
          </cell>
          <cell r="DA171" t="str">
            <v>NA</v>
          </cell>
          <cell r="DB171" t="str">
            <v>NA</v>
          </cell>
          <cell r="DC171" t="str">
            <v>NA</v>
          </cell>
          <cell r="DD171" t="str">
            <v>NA</v>
          </cell>
          <cell r="DE171" t="str">
            <v>NA</v>
          </cell>
          <cell r="DF171" t="str">
            <v>NA</v>
          </cell>
          <cell r="DG171" t="str">
            <v>NA</v>
          </cell>
          <cell r="DH171" t="str">
            <v>NA</v>
          </cell>
          <cell r="DI171" t="str">
            <v>NA</v>
          </cell>
          <cell r="DJ171" t="str">
            <v>NA</v>
          </cell>
          <cell r="DK171" t="str">
            <v>NA</v>
          </cell>
          <cell r="DL171" t="str">
            <v>NA</v>
          </cell>
          <cell r="DM171" t="str">
            <v>NA</v>
          </cell>
          <cell r="DN171" t="str">
            <v>NA</v>
          </cell>
          <cell r="DO171" t="str">
            <v>NA</v>
          </cell>
          <cell r="DP171" t="str">
            <v>NA</v>
          </cell>
          <cell r="DQ171" t="str">
            <v>NA</v>
          </cell>
          <cell r="DR171" t="str">
            <v>NA</v>
          </cell>
          <cell r="DS171" t="str">
            <v>NA</v>
          </cell>
          <cell r="DT171" t="str">
            <v>NA</v>
          </cell>
          <cell r="DU171" t="str">
            <v>NA</v>
          </cell>
          <cell r="DV171" t="str">
            <v>NA</v>
          </cell>
          <cell r="DW171" t="str">
            <v>NA</v>
          </cell>
          <cell r="DX171" t="str">
            <v>NA</v>
          </cell>
          <cell r="DY171" t="str">
            <v>NA</v>
          </cell>
          <cell r="DZ171" t="str">
            <v>NA</v>
          </cell>
          <cell r="EA171" t="str">
            <v>NA</v>
          </cell>
          <cell r="EB171" t="str">
            <v>NA</v>
          </cell>
          <cell r="EC171" t="str">
            <v>NA</v>
          </cell>
          <cell r="ED171" t="str">
            <v>NA</v>
          </cell>
          <cell r="EE171" t="str">
            <v>NA</v>
          </cell>
          <cell r="EF171" t="str">
            <v>NA</v>
          </cell>
          <cell r="EG171" t="str">
            <v>NA</v>
          </cell>
          <cell r="EH171" t="str">
            <v>NA</v>
          </cell>
        </row>
        <row r="172">
          <cell r="B172" t="str">
            <v>I120014</v>
          </cell>
          <cell r="C172" t="str">
            <v>Mouniya S</v>
          </cell>
          <cell r="D172" t="e">
            <v>#N/A</v>
          </cell>
          <cell r="E172" t="e">
            <v>#N/A</v>
          </cell>
          <cell r="F172" t="e">
            <v>#N/A</v>
          </cell>
          <cell r="G172" t="e">
            <v>#N/A</v>
          </cell>
          <cell r="H172" t="e">
            <v>#N/A</v>
          </cell>
          <cell r="I172" t="e">
            <v>#N/A</v>
          </cell>
          <cell r="J172" t="e">
            <v>#N/A</v>
          </cell>
          <cell r="K172" t="e">
            <v>#N/A</v>
          </cell>
          <cell r="L172">
            <v>8.5</v>
          </cell>
          <cell r="M172">
            <v>39</v>
          </cell>
          <cell r="N172">
            <v>48</v>
          </cell>
          <cell r="O172" t="str">
            <v>P</v>
          </cell>
          <cell r="P172" t="e">
            <v>#N/A</v>
          </cell>
          <cell r="Q172" t="e">
            <v>#N/A</v>
          </cell>
          <cell r="R172" t="e">
            <v>#N/A</v>
          </cell>
          <cell r="S172" t="e">
            <v>#N/A</v>
          </cell>
          <cell r="T172" t="e">
            <v>#N/A</v>
          </cell>
          <cell r="U172" t="e">
            <v>#N/A</v>
          </cell>
          <cell r="V172" t="e">
            <v>#N/A</v>
          </cell>
          <cell r="W172" t="e">
            <v>#N/A</v>
          </cell>
          <cell r="CZ172" t="str">
            <v>NA</v>
          </cell>
          <cell r="DA172" t="str">
            <v>NA</v>
          </cell>
          <cell r="DB172" t="str">
            <v>NA</v>
          </cell>
          <cell r="DC172" t="str">
            <v>NA</v>
          </cell>
          <cell r="DD172" t="str">
            <v>NA</v>
          </cell>
          <cell r="DE172" t="str">
            <v>NA</v>
          </cell>
          <cell r="DF172" t="str">
            <v>NA</v>
          </cell>
          <cell r="DG172" t="str">
            <v>NA</v>
          </cell>
          <cell r="DH172" t="str">
            <v>NA</v>
          </cell>
          <cell r="DI172" t="str">
            <v>NA</v>
          </cell>
          <cell r="DJ172" t="str">
            <v>NA</v>
          </cell>
          <cell r="DK172" t="str">
            <v>NA</v>
          </cell>
          <cell r="DL172" t="str">
            <v>NA</v>
          </cell>
          <cell r="DM172" t="str">
            <v>NA</v>
          </cell>
          <cell r="DN172" t="str">
            <v>NA</v>
          </cell>
          <cell r="DO172" t="str">
            <v>NA</v>
          </cell>
          <cell r="DP172" t="str">
            <v>NA</v>
          </cell>
          <cell r="DQ172" t="str">
            <v>NA</v>
          </cell>
          <cell r="DR172" t="str">
            <v>NA</v>
          </cell>
          <cell r="DS172" t="str">
            <v>NA</v>
          </cell>
          <cell r="DT172" t="str">
            <v>NA</v>
          </cell>
          <cell r="DU172" t="str">
            <v>NA</v>
          </cell>
          <cell r="DV172" t="str">
            <v>NA</v>
          </cell>
          <cell r="DW172" t="str">
            <v>NA</v>
          </cell>
          <cell r="DX172" t="str">
            <v>NA</v>
          </cell>
          <cell r="DY172" t="str">
            <v>NA</v>
          </cell>
          <cell r="DZ172" t="str">
            <v>NA</v>
          </cell>
          <cell r="EA172" t="str">
            <v>NA</v>
          </cell>
          <cell r="EB172" t="str">
            <v>NA</v>
          </cell>
          <cell r="EC172" t="str">
            <v>NA</v>
          </cell>
          <cell r="ED172" t="str">
            <v>NA</v>
          </cell>
          <cell r="EE172" t="str">
            <v>NA</v>
          </cell>
          <cell r="EF172" t="str">
            <v>NA</v>
          </cell>
          <cell r="EG172" t="str">
            <v>NA</v>
          </cell>
          <cell r="EH172" t="str">
            <v>NA</v>
          </cell>
        </row>
        <row r="173">
          <cell r="CZ173" t="str">
            <v>NA</v>
          </cell>
          <cell r="DA173" t="str">
            <v>NA</v>
          </cell>
          <cell r="DB173" t="str">
            <v>NA</v>
          </cell>
          <cell r="DC173" t="str">
            <v>NA</v>
          </cell>
          <cell r="DD173" t="str">
            <v>NA</v>
          </cell>
          <cell r="DE173" t="str">
            <v>NA</v>
          </cell>
          <cell r="DF173" t="str">
            <v>NA</v>
          </cell>
          <cell r="DG173" t="str">
            <v>NA</v>
          </cell>
          <cell r="DH173" t="str">
            <v>NA</v>
          </cell>
          <cell r="DI173" t="str">
            <v>NA</v>
          </cell>
          <cell r="DJ173" t="str">
            <v>NA</v>
          </cell>
          <cell r="DK173" t="str">
            <v>NA</v>
          </cell>
          <cell r="DL173" t="str">
            <v>NA</v>
          </cell>
          <cell r="DM173" t="str">
            <v>NA</v>
          </cell>
          <cell r="DN173" t="str">
            <v>NA</v>
          </cell>
          <cell r="DO173" t="str">
            <v>NA</v>
          </cell>
          <cell r="DP173" t="str">
            <v>NA</v>
          </cell>
          <cell r="DQ173" t="str">
            <v>NA</v>
          </cell>
          <cell r="DR173" t="str">
            <v>NA</v>
          </cell>
          <cell r="DS173" t="str">
            <v>NA</v>
          </cell>
          <cell r="DT173" t="str">
            <v>NA</v>
          </cell>
          <cell r="DU173" t="str">
            <v>NA</v>
          </cell>
          <cell r="DV173" t="str">
            <v>NA</v>
          </cell>
          <cell r="DW173" t="str">
            <v>NA</v>
          </cell>
          <cell r="DX173" t="str">
            <v>NA</v>
          </cell>
          <cell r="DY173" t="str">
            <v>NA</v>
          </cell>
          <cell r="DZ173" t="str">
            <v>NA</v>
          </cell>
          <cell r="EA173" t="str">
            <v>NA</v>
          </cell>
          <cell r="EB173" t="str">
            <v>NA</v>
          </cell>
          <cell r="EC173" t="str">
            <v>NA</v>
          </cell>
          <cell r="ED173" t="str">
            <v>NA</v>
          </cell>
          <cell r="EE173" t="str">
            <v>NA</v>
          </cell>
          <cell r="EF173" t="str">
            <v>NA</v>
          </cell>
          <cell r="EG173" t="str">
            <v>NA</v>
          </cell>
          <cell r="EH173" t="str">
            <v>NA</v>
          </cell>
        </row>
        <row r="174">
          <cell r="B174"/>
          <cell r="C174"/>
          <cell r="D174"/>
          <cell r="E174"/>
          <cell r="F174"/>
          <cell r="G174"/>
          <cell r="H174"/>
          <cell r="I174"/>
          <cell r="J174"/>
          <cell r="K174"/>
          <cell r="L174"/>
          <cell r="M174"/>
          <cell r="N174"/>
          <cell r="O174"/>
          <cell r="P174"/>
          <cell r="Q174"/>
          <cell r="R174"/>
          <cell r="S174"/>
          <cell r="T174"/>
          <cell r="U174"/>
          <cell r="V174"/>
          <cell r="W174"/>
          <cell r="CZ174" t="str">
            <v>NA</v>
          </cell>
          <cell r="DA174" t="str">
            <v>NA</v>
          </cell>
          <cell r="DB174" t="str">
            <v>NA</v>
          </cell>
          <cell r="DC174" t="str">
            <v>NA</v>
          </cell>
          <cell r="DD174" t="str">
            <v>NA</v>
          </cell>
          <cell r="DE174" t="str">
            <v>NA</v>
          </cell>
          <cell r="DF174" t="str">
            <v>NA</v>
          </cell>
          <cell r="DG174" t="str">
            <v>NA</v>
          </cell>
          <cell r="DH174" t="str">
            <v>NA</v>
          </cell>
          <cell r="DI174" t="str">
            <v>NA</v>
          </cell>
          <cell r="DJ174" t="str">
            <v>NA</v>
          </cell>
          <cell r="DK174" t="str">
            <v>NA</v>
          </cell>
          <cell r="DL174" t="str">
            <v>NA</v>
          </cell>
          <cell r="DM174" t="str">
            <v>NA</v>
          </cell>
          <cell r="DN174" t="str">
            <v>NA</v>
          </cell>
          <cell r="DO174" t="str">
            <v>NA</v>
          </cell>
          <cell r="DP174" t="str">
            <v>NA</v>
          </cell>
          <cell r="DQ174" t="str">
            <v>NA</v>
          </cell>
          <cell r="DR174" t="str">
            <v>NA</v>
          </cell>
          <cell r="DS174" t="str">
            <v>NA</v>
          </cell>
          <cell r="DT174" t="str">
            <v>NA</v>
          </cell>
          <cell r="DU174" t="str">
            <v>NA</v>
          </cell>
          <cell r="DV174" t="str">
            <v>NA</v>
          </cell>
          <cell r="DW174" t="str">
            <v>NA</v>
          </cell>
          <cell r="DX174" t="str">
            <v>NA</v>
          </cell>
          <cell r="DY174" t="str">
            <v>NA</v>
          </cell>
          <cell r="DZ174" t="str">
            <v>NA</v>
          </cell>
          <cell r="EA174" t="str">
            <v>NA</v>
          </cell>
          <cell r="EB174" t="str">
            <v>NA</v>
          </cell>
          <cell r="EC174" t="str">
            <v>NA</v>
          </cell>
          <cell r="ED174" t="str">
            <v>NA</v>
          </cell>
          <cell r="EE174" t="str">
            <v>NA</v>
          </cell>
          <cell r="EF174" t="str">
            <v>NA</v>
          </cell>
          <cell r="EG174" t="str">
            <v>NA</v>
          </cell>
          <cell r="EH174" t="str">
            <v>NA</v>
          </cell>
        </row>
        <row r="175">
          <cell r="B175"/>
          <cell r="C175"/>
          <cell r="D175"/>
          <cell r="E175"/>
          <cell r="F175"/>
          <cell r="G175"/>
          <cell r="H175"/>
          <cell r="I175"/>
          <cell r="J175"/>
          <cell r="K175"/>
          <cell r="L175"/>
          <cell r="M175"/>
          <cell r="N175"/>
          <cell r="O175"/>
          <cell r="P175"/>
          <cell r="Q175"/>
          <cell r="R175"/>
          <cell r="S175"/>
          <cell r="T175"/>
          <cell r="U175"/>
          <cell r="V175"/>
          <cell r="W175"/>
          <cell r="CZ175" t="str">
            <v>NA</v>
          </cell>
          <cell r="DA175" t="str">
            <v>NA</v>
          </cell>
          <cell r="DB175" t="str">
            <v>NA</v>
          </cell>
          <cell r="DC175" t="str">
            <v>NA</v>
          </cell>
          <cell r="DD175" t="str">
            <v>NA</v>
          </cell>
          <cell r="DE175" t="str">
            <v>NA</v>
          </cell>
          <cell r="DF175" t="str">
            <v>NA</v>
          </cell>
          <cell r="DG175" t="str">
            <v>NA</v>
          </cell>
          <cell r="DH175" t="str">
            <v>NA</v>
          </cell>
          <cell r="DI175" t="str">
            <v>NA</v>
          </cell>
          <cell r="DJ175" t="str">
            <v>NA</v>
          </cell>
          <cell r="DK175" t="str">
            <v>NA</v>
          </cell>
          <cell r="DL175" t="str">
            <v>NA</v>
          </cell>
          <cell r="DM175" t="str">
            <v>NA</v>
          </cell>
          <cell r="DN175" t="str">
            <v>NA</v>
          </cell>
          <cell r="DO175" t="str">
            <v>NA</v>
          </cell>
          <cell r="DP175" t="str">
            <v>NA</v>
          </cell>
          <cell r="DQ175" t="str">
            <v>NA</v>
          </cell>
          <cell r="DR175" t="str">
            <v>NA</v>
          </cell>
          <cell r="DS175" t="str">
            <v>NA</v>
          </cell>
          <cell r="DT175" t="str">
            <v>NA</v>
          </cell>
          <cell r="DU175" t="str">
            <v>NA</v>
          </cell>
          <cell r="DV175" t="str">
            <v>NA</v>
          </cell>
          <cell r="DW175" t="str">
            <v>NA</v>
          </cell>
          <cell r="DX175" t="str">
            <v>NA</v>
          </cell>
          <cell r="DY175" t="str">
            <v>NA</v>
          </cell>
          <cell r="DZ175" t="str">
            <v>NA</v>
          </cell>
          <cell r="EA175" t="str">
            <v>NA</v>
          </cell>
          <cell r="EB175" t="str">
            <v>NA</v>
          </cell>
          <cell r="EC175" t="str">
            <v>NA</v>
          </cell>
          <cell r="ED175" t="str">
            <v>NA</v>
          </cell>
          <cell r="EE175" t="str">
            <v>NA</v>
          </cell>
          <cell r="EF175" t="str">
            <v>NA</v>
          </cell>
          <cell r="EG175" t="str">
            <v>NA</v>
          </cell>
          <cell r="EH175" t="str">
            <v>NA</v>
          </cell>
        </row>
        <row r="176">
          <cell r="B176"/>
          <cell r="C176"/>
          <cell r="D176" t="str">
            <v>PHY052</v>
          </cell>
          <cell r="E176"/>
          <cell r="F176"/>
          <cell r="G176"/>
          <cell r="H176" t="str">
            <v>PHY054</v>
          </cell>
          <cell r="I176"/>
          <cell r="J176"/>
          <cell r="K176"/>
          <cell r="L176" t="str">
            <v>MAT011</v>
          </cell>
          <cell r="M176"/>
          <cell r="N176"/>
          <cell r="O176"/>
          <cell r="P176" t="str">
            <v>MAT031</v>
          </cell>
          <cell r="Q176"/>
          <cell r="R176"/>
          <cell r="S176"/>
          <cell r="T176" t="str">
            <v>LIF031</v>
          </cell>
          <cell r="U176"/>
          <cell r="V176"/>
          <cell r="W176"/>
          <cell r="CZ176" t="str">
            <v>NA</v>
          </cell>
          <cell r="DA176" t="str">
            <v>NA</v>
          </cell>
          <cell r="DB176" t="str">
            <v>NA</v>
          </cell>
          <cell r="DC176" t="str">
            <v>NA</v>
          </cell>
          <cell r="DD176" t="str">
            <v>NA</v>
          </cell>
          <cell r="DE176" t="str">
            <v>NA</v>
          </cell>
          <cell r="DF176" t="str">
            <v>NA</v>
          </cell>
          <cell r="DG176" t="str">
            <v>NA</v>
          </cell>
          <cell r="DH176" t="str">
            <v>NA</v>
          </cell>
          <cell r="DI176" t="str">
            <v>NA</v>
          </cell>
          <cell r="DJ176" t="str">
            <v>NA</v>
          </cell>
          <cell r="DK176" t="str">
            <v>NA</v>
          </cell>
          <cell r="DL176" t="str">
            <v>NA</v>
          </cell>
          <cell r="DM176" t="str">
            <v>NA</v>
          </cell>
          <cell r="DN176" t="str">
            <v>NA</v>
          </cell>
          <cell r="DO176" t="str">
            <v>NA</v>
          </cell>
          <cell r="DP176" t="str">
            <v>NA</v>
          </cell>
          <cell r="DQ176" t="str">
            <v>NA</v>
          </cell>
          <cell r="DR176" t="str">
            <v>NA</v>
          </cell>
          <cell r="DS176" t="str">
            <v>NA</v>
          </cell>
          <cell r="DT176" t="str">
            <v>NA</v>
          </cell>
          <cell r="DU176" t="str">
            <v>NA</v>
          </cell>
          <cell r="DV176" t="str">
            <v>NA</v>
          </cell>
          <cell r="DW176" t="str">
            <v>NA</v>
          </cell>
          <cell r="DX176" t="str">
            <v>NA</v>
          </cell>
          <cell r="DY176" t="str">
            <v>NA</v>
          </cell>
          <cell r="DZ176" t="str">
            <v>NA</v>
          </cell>
          <cell r="EA176" t="str">
            <v>NA</v>
          </cell>
          <cell r="EB176" t="str">
            <v>NA</v>
          </cell>
          <cell r="EC176" t="str">
            <v>NA</v>
          </cell>
          <cell r="ED176" t="str">
            <v>NA</v>
          </cell>
          <cell r="EE176" t="str">
            <v>NA</v>
          </cell>
          <cell r="EF176" t="str">
            <v>NA</v>
          </cell>
          <cell r="EG176" t="str">
            <v>NA</v>
          </cell>
          <cell r="EH176" t="str">
            <v>NA</v>
          </cell>
        </row>
        <row r="177">
          <cell r="B177"/>
          <cell r="C177"/>
          <cell r="D177" t="str">
            <v>Mechanics</v>
          </cell>
          <cell r="E177"/>
          <cell r="F177"/>
          <cell r="G177"/>
          <cell r="H177" t="str">
            <v>Modern Physics &amp; Relativity</v>
          </cell>
          <cell r="I177"/>
          <cell r="J177"/>
          <cell r="K177"/>
          <cell r="L177" t="str">
            <v>Mathematics - I</v>
          </cell>
          <cell r="M177"/>
          <cell r="N177"/>
          <cell r="O177"/>
          <cell r="P177" t="str">
            <v>Mathematics III</v>
          </cell>
          <cell r="Q177"/>
          <cell r="R177"/>
          <cell r="S177"/>
          <cell r="T177" t="str">
            <v>Biology III</v>
          </cell>
          <cell r="U177"/>
          <cell r="V177"/>
          <cell r="W177"/>
          <cell r="CZ177" t="str">
            <v>NA</v>
          </cell>
          <cell r="DA177" t="str">
            <v>NA</v>
          </cell>
          <cell r="DB177" t="str">
            <v>NA</v>
          </cell>
          <cell r="DC177" t="str">
            <v>NA</v>
          </cell>
          <cell r="DD177" t="str">
            <v>NA</v>
          </cell>
          <cell r="DE177" t="str">
            <v>NA</v>
          </cell>
          <cell r="DF177" t="str">
            <v>NA</v>
          </cell>
          <cell r="DG177" t="str">
            <v>NA</v>
          </cell>
          <cell r="DH177" t="str">
            <v>NA</v>
          </cell>
          <cell r="DI177" t="str">
            <v>NA</v>
          </cell>
          <cell r="DJ177" t="str">
            <v>NA</v>
          </cell>
          <cell r="DK177" t="str">
            <v>NA</v>
          </cell>
          <cell r="DL177" t="str">
            <v>NA</v>
          </cell>
          <cell r="DM177" t="str">
            <v>NA</v>
          </cell>
          <cell r="DN177" t="str">
            <v>NA</v>
          </cell>
          <cell r="DO177" t="str">
            <v>NA</v>
          </cell>
          <cell r="DP177" t="str">
            <v>NA</v>
          </cell>
          <cell r="DQ177" t="str">
            <v>NA</v>
          </cell>
          <cell r="DR177" t="str">
            <v>NA</v>
          </cell>
          <cell r="DS177" t="str">
            <v>NA</v>
          </cell>
          <cell r="DT177" t="str">
            <v>NA</v>
          </cell>
          <cell r="DU177" t="str">
            <v>NA</v>
          </cell>
          <cell r="DV177" t="str">
            <v>NA</v>
          </cell>
          <cell r="DW177" t="str">
            <v>NA</v>
          </cell>
          <cell r="DX177" t="str">
            <v>NA</v>
          </cell>
          <cell r="DY177" t="str">
            <v>NA</v>
          </cell>
          <cell r="DZ177" t="str">
            <v>NA</v>
          </cell>
          <cell r="EA177" t="str">
            <v>NA</v>
          </cell>
          <cell r="EB177" t="str">
            <v>NA</v>
          </cell>
          <cell r="EC177" t="str">
            <v>NA</v>
          </cell>
          <cell r="ED177" t="str">
            <v>NA</v>
          </cell>
          <cell r="EE177" t="str">
            <v>NA</v>
          </cell>
          <cell r="EF177" t="str">
            <v>NA</v>
          </cell>
          <cell r="EG177" t="str">
            <v>NA</v>
          </cell>
          <cell r="EH177" t="str">
            <v>NA</v>
          </cell>
        </row>
        <row r="178">
          <cell r="B178" t="str">
            <v>Reg. No.</v>
          </cell>
          <cell r="C178" t="str">
            <v>Name</v>
          </cell>
          <cell r="D178" t="str">
            <v>Int</v>
          </cell>
          <cell r="E178" t="str">
            <v>ESE</v>
          </cell>
          <cell r="F178" t="str">
            <v>Tot</v>
          </cell>
          <cell r="G178" t="str">
            <v>P/F</v>
          </cell>
          <cell r="H178" t="str">
            <v>Int</v>
          </cell>
          <cell r="I178" t="str">
            <v>ESE</v>
          </cell>
          <cell r="J178" t="str">
            <v>Tot</v>
          </cell>
          <cell r="K178" t="str">
            <v>P/F</v>
          </cell>
          <cell r="L178" t="str">
            <v>Int</v>
          </cell>
          <cell r="M178" t="str">
            <v>ESE</v>
          </cell>
          <cell r="N178" t="str">
            <v>Tot</v>
          </cell>
          <cell r="O178" t="str">
            <v>P/F</v>
          </cell>
          <cell r="P178" t="str">
            <v>Int</v>
          </cell>
          <cell r="Q178" t="str">
            <v>ESE</v>
          </cell>
          <cell r="R178" t="str">
            <v>Tot</v>
          </cell>
          <cell r="S178" t="str">
            <v>P/F</v>
          </cell>
          <cell r="T178" t="str">
            <v>Int</v>
          </cell>
          <cell r="U178" t="str">
            <v>ESE</v>
          </cell>
          <cell r="V178" t="str">
            <v>Tot</v>
          </cell>
          <cell r="W178" t="str">
            <v>P/F</v>
          </cell>
          <cell r="CZ178" t="str">
            <v>NA</v>
          </cell>
          <cell r="DA178" t="str">
            <v>NA</v>
          </cell>
          <cell r="DB178" t="str">
            <v>NA</v>
          </cell>
          <cell r="DC178" t="str">
            <v>NA</v>
          </cell>
          <cell r="DD178" t="str">
            <v>NA</v>
          </cell>
          <cell r="DE178" t="str">
            <v>NA</v>
          </cell>
          <cell r="DF178" t="str">
            <v>NA</v>
          </cell>
          <cell r="DG178" t="str">
            <v>NA</v>
          </cell>
          <cell r="DH178" t="str">
            <v>NA</v>
          </cell>
          <cell r="DI178" t="str">
            <v>NA</v>
          </cell>
          <cell r="DJ178" t="str">
            <v>NA</v>
          </cell>
          <cell r="DK178" t="str">
            <v>NA</v>
          </cell>
          <cell r="DL178" t="str">
            <v>NA</v>
          </cell>
          <cell r="DM178" t="str">
            <v>NA</v>
          </cell>
          <cell r="DN178" t="str">
            <v>NA</v>
          </cell>
          <cell r="DO178" t="str">
            <v>NA</v>
          </cell>
          <cell r="DP178" t="str">
            <v>NA</v>
          </cell>
          <cell r="DQ178" t="str">
            <v>NA</v>
          </cell>
          <cell r="DR178" t="str">
            <v>NA</v>
          </cell>
          <cell r="DS178" t="str">
            <v>NA</v>
          </cell>
          <cell r="DT178" t="str">
            <v>NA</v>
          </cell>
          <cell r="DU178" t="str">
            <v>NA</v>
          </cell>
          <cell r="DV178" t="str">
            <v>NA</v>
          </cell>
          <cell r="DW178" t="str">
            <v>NA</v>
          </cell>
          <cell r="DX178" t="str">
            <v>NA</v>
          </cell>
          <cell r="DY178" t="str">
            <v>NA</v>
          </cell>
          <cell r="DZ178" t="str">
            <v>NA</v>
          </cell>
          <cell r="EA178" t="str">
            <v>NA</v>
          </cell>
          <cell r="EB178" t="str">
            <v>NA</v>
          </cell>
          <cell r="EC178" t="str">
            <v>NA</v>
          </cell>
          <cell r="ED178" t="str">
            <v>NA</v>
          </cell>
          <cell r="EE178" t="str">
            <v>NA</v>
          </cell>
          <cell r="EF178" t="str">
            <v>NA</v>
          </cell>
          <cell r="EG178" t="str">
            <v>NA</v>
          </cell>
          <cell r="EH178" t="str">
            <v>NA</v>
          </cell>
        </row>
        <row r="179">
          <cell r="B179" t="str">
            <v>I130020</v>
          </cell>
          <cell r="C179" t="str">
            <v>Prathiba R</v>
          </cell>
          <cell r="D179">
            <v>17</v>
          </cell>
          <cell r="E179">
            <v>29</v>
          </cell>
          <cell r="F179">
            <v>46</v>
          </cell>
          <cell r="G179" t="str">
            <v>P</v>
          </cell>
          <cell r="H179" t="e">
            <v>#N/A</v>
          </cell>
          <cell r="I179" t="e">
            <v>#N/A</v>
          </cell>
          <cell r="J179" t="e">
            <v>#N/A</v>
          </cell>
          <cell r="K179" t="e">
            <v>#N/A</v>
          </cell>
          <cell r="L179" t="e">
            <v>#N/A</v>
          </cell>
          <cell r="M179" t="e">
            <v>#N/A</v>
          </cell>
          <cell r="N179" t="e">
            <v>#N/A</v>
          </cell>
          <cell r="O179" t="e">
            <v>#N/A</v>
          </cell>
          <cell r="P179" t="e">
            <v>#N/A</v>
          </cell>
          <cell r="Q179" t="e">
            <v>#N/A</v>
          </cell>
          <cell r="R179" t="e">
            <v>#N/A</v>
          </cell>
          <cell r="S179" t="e">
            <v>#N/A</v>
          </cell>
          <cell r="T179" t="e">
            <v>#N/A</v>
          </cell>
          <cell r="U179" t="e">
            <v>#N/A</v>
          </cell>
          <cell r="V179" t="e">
            <v>#N/A</v>
          </cell>
          <cell r="W179" t="e">
            <v>#N/A</v>
          </cell>
          <cell r="CZ179" t="str">
            <v>NA</v>
          </cell>
          <cell r="DA179" t="str">
            <v>NA</v>
          </cell>
          <cell r="DB179" t="str">
            <v>NA</v>
          </cell>
          <cell r="DC179" t="str">
            <v>NA</v>
          </cell>
          <cell r="DD179" t="str">
            <v>NA</v>
          </cell>
          <cell r="DE179" t="str">
            <v>NA</v>
          </cell>
          <cell r="DF179" t="str">
            <v>NA</v>
          </cell>
          <cell r="DG179" t="str">
            <v>NA</v>
          </cell>
          <cell r="DH179" t="str">
            <v>NA</v>
          </cell>
          <cell r="DI179" t="str">
            <v>NA</v>
          </cell>
          <cell r="DJ179" t="str">
            <v>NA</v>
          </cell>
          <cell r="DK179" t="str">
            <v>NA</v>
          </cell>
          <cell r="DL179" t="str">
            <v>NA</v>
          </cell>
          <cell r="DM179" t="str">
            <v>NA</v>
          </cell>
          <cell r="DN179" t="str">
            <v>NA</v>
          </cell>
          <cell r="DO179" t="str">
            <v>NA</v>
          </cell>
          <cell r="DP179" t="str">
            <v>NA</v>
          </cell>
          <cell r="DQ179" t="str">
            <v>NA</v>
          </cell>
          <cell r="DR179" t="str">
            <v>NA</v>
          </cell>
          <cell r="DS179" t="str">
            <v>NA</v>
          </cell>
          <cell r="DT179" t="str">
            <v>NA</v>
          </cell>
          <cell r="DU179" t="str">
            <v>NA</v>
          </cell>
          <cell r="DV179" t="str">
            <v>NA</v>
          </cell>
          <cell r="DW179" t="str">
            <v>NA</v>
          </cell>
          <cell r="DX179" t="str">
            <v>NA</v>
          </cell>
          <cell r="DY179" t="str">
            <v>NA</v>
          </cell>
          <cell r="DZ179" t="str">
            <v>NA</v>
          </cell>
          <cell r="EA179" t="str">
            <v>NA</v>
          </cell>
          <cell r="EB179" t="str">
            <v>NA</v>
          </cell>
          <cell r="EC179" t="str">
            <v>NA</v>
          </cell>
          <cell r="ED179" t="str">
            <v>NA</v>
          </cell>
          <cell r="EE179" t="str">
            <v>NA</v>
          </cell>
          <cell r="EF179" t="str">
            <v>NA</v>
          </cell>
          <cell r="EG179" t="str">
            <v>NA</v>
          </cell>
          <cell r="EH179" t="str">
            <v>NA</v>
          </cell>
        </row>
        <row r="180">
          <cell r="B180" t="str">
            <v>I130112</v>
          </cell>
          <cell r="C180" t="str">
            <v>Karthikeyan A</v>
          </cell>
          <cell r="D180" t="e">
            <v>#N/A</v>
          </cell>
          <cell r="E180" t="e">
            <v>#N/A</v>
          </cell>
          <cell r="F180" t="e">
            <v>#N/A</v>
          </cell>
          <cell r="G180" t="e">
            <v>#N/A</v>
          </cell>
          <cell r="H180">
            <v>10.5</v>
          </cell>
          <cell r="I180">
            <v>31</v>
          </cell>
          <cell r="J180">
            <v>42</v>
          </cell>
          <cell r="K180" t="str">
            <v>P</v>
          </cell>
          <cell r="L180" t="e">
            <v>#N/A</v>
          </cell>
          <cell r="M180" t="e">
            <v>#N/A</v>
          </cell>
          <cell r="N180" t="e">
            <v>#N/A</v>
          </cell>
          <cell r="O180" t="e">
            <v>#N/A</v>
          </cell>
          <cell r="P180">
            <v>26</v>
          </cell>
          <cell r="Q180">
            <v>31</v>
          </cell>
          <cell r="R180">
            <v>57</v>
          </cell>
          <cell r="S180" t="str">
            <v>P</v>
          </cell>
          <cell r="T180">
            <v>24</v>
          </cell>
          <cell r="U180">
            <v>21</v>
          </cell>
          <cell r="V180">
            <v>45</v>
          </cell>
          <cell r="W180" t="str">
            <v>P</v>
          </cell>
          <cell r="CZ180" t="str">
            <v>NA</v>
          </cell>
          <cell r="DA180" t="str">
            <v>NA</v>
          </cell>
          <cell r="DB180" t="str">
            <v>NA</v>
          </cell>
          <cell r="DC180" t="str">
            <v>NA</v>
          </cell>
          <cell r="DD180" t="str">
            <v>NA</v>
          </cell>
          <cell r="DE180" t="str">
            <v>NA</v>
          </cell>
          <cell r="DF180" t="str">
            <v>NA</v>
          </cell>
          <cell r="DG180" t="str">
            <v>NA</v>
          </cell>
          <cell r="DH180" t="str">
            <v>NA</v>
          </cell>
          <cell r="DI180" t="str">
            <v>NA</v>
          </cell>
          <cell r="DJ180" t="str">
            <v>NA</v>
          </cell>
          <cell r="DK180" t="str">
            <v>NA</v>
          </cell>
          <cell r="DL180" t="str">
            <v>NA</v>
          </cell>
          <cell r="DM180" t="str">
            <v>NA</v>
          </cell>
          <cell r="DN180" t="str">
            <v>NA</v>
          </cell>
          <cell r="DO180" t="str">
            <v>NA</v>
          </cell>
          <cell r="DP180" t="str">
            <v>NA</v>
          </cell>
          <cell r="DQ180" t="str">
            <v>NA</v>
          </cell>
          <cell r="DR180" t="str">
            <v>NA</v>
          </cell>
          <cell r="DS180" t="str">
            <v>NA</v>
          </cell>
          <cell r="DT180" t="str">
            <v>NA</v>
          </cell>
          <cell r="DU180" t="str">
            <v>NA</v>
          </cell>
          <cell r="DV180" t="str">
            <v>NA</v>
          </cell>
          <cell r="DW180" t="str">
            <v>NA</v>
          </cell>
          <cell r="DX180" t="str">
            <v>NA</v>
          </cell>
          <cell r="DY180" t="str">
            <v>NA</v>
          </cell>
          <cell r="DZ180" t="str">
            <v>NA</v>
          </cell>
          <cell r="EA180" t="str">
            <v>NA</v>
          </cell>
          <cell r="EB180" t="str">
            <v>NA</v>
          </cell>
          <cell r="EC180" t="str">
            <v>NA</v>
          </cell>
          <cell r="ED180" t="str">
            <v>NA</v>
          </cell>
          <cell r="EE180" t="str">
            <v>NA</v>
          </cell>
          <cell r="EF180" t="str">
            <v>NA</v>
          </cell>
          <cell r="EG180" t="str">
            <v>NA</v>
          </cell>
          <cell r="EH180" t="str">
            <v>NA</v>
          </cell>
        </row>
        <row r="181">
          <cell r="B181" t="str">
            <v>I130113</v>
          </cell>
          <cell r="C181" t="str">
            <v>Kavitha M</v>
          </cell>
          <cell r="D181" t="e">
            <v>#N/A</v>
          </cell>
          <cell r="E181" t="e">
            <v>#N/A</v>
          </cell>
          <cell r="F181" t="e">
            <v>#N/A</v>
          </cell>
          <cell r="G181" t="e">
            <v>#N/A</v>
          </cell>
          <cell r="H181">
            <v>8.5</v>
          </cell>
          <cell r="I181">
            <v>26</v>
          </cell>
          <cell r="J181">
            <v>35</v>
          </cell>
          <cell r="K181" t="str">
            <v>F</v>
          </cell>
          <cell r="L181">
            <v>17</v>
          </cell>
          <cell r="M181">
            <v>23</v>
          </cell>
          <cell r="N181">
            <v>40</v>
          </cell>
          <cell r="O181" t="str">
            <v>P</v>
          </cell>
          <cell r="P181">
            <v>25</v>
          </cell>
          <cell r="Q181">
            <v>24</v>
          </cell>
          <cell r="R181">
            <v>49</v>
          </cell>
          <cell r="S181" t="str">
            <v>P</v>
          </cell>
          <cell r="T181" t="e">
            <v>#N/A</v>
          </cell>
          <cell r="U181" t="e">
            <v>#N/A</v>
          </cell>
          <cell r="V181" t="e">
            <v>#N/A</v>
          </cell>
          <cell r="W181" t="e">
            <v>#N/A</v>
          </cell>
          <cell r="CZ181" t="str">
            <v>NA</v>
          </cell>
          <cell r="DA181" t="str">
            <v>NA</v>
          </cell>
          <cell r="DB181" t="str">
            <v>NA</v>
          </cell>
          <cell r="DC181" t="str">
            <v>NA</v>
          </cell>
          <cell r="DD181" t="str">
            <v>NA</v>
          </cell>
          <cell r="DE181" t="str">
            <v>NA</v>
          </cell>
          <cell r="DF181" t="str">
            <v>NA</v>
          </cell>
          <cell r="DG181" t="str">
            <v>NA</v>
          </cell>
          <cell r="DH181" t="str">
            <v>NA</v>
          </cell>
          <cell r="DI181" t="str">
            <v>NA</v>
          </cell>
          <cell r="DJ181" t="str">
            <v>NA</v>
          </cell>
          <cell r="DK181" t="str">
            <v>NA</v>
          </cell>
          <cell r="DL181" t="str">
            <v>NA</v>
          </cell>
          <cell r="DM181" t="str">
            <v>NA</v>
          </cell>
          <cell r="DN181" t="str">
            <v>NA</v>
          </cell>
          <cell r="DO181" t="str">
            <v>NA</v>
          </cell>
          <cell r="DP181" t="str">
            <v>NA</v>
          </cell>
          <cell r="DQ181" t="str">
            <v>NA</v>
          </cell>
          <cell r="DR181" t="str">
            <v>NA</v>
          </cell>
          <cell r="DS181" t="str">
            <v>NA</v>
          </cell>
          <cell r="DT181" t="str">
            <v>NA</v>
          </cell>
          <cell r="DU181" t="str">
            <v>NA</v>
          </cell>
          <cell r="DV181" t="str">
            <v>NA</v>
          </cell>
          <cell r="DW181" t="str">
            <v>NA</v>
          </cell>
          <cell r="DX181" t="str">
            <v>NA</v>
          </cell>
          <cell r="DY181" t="str">
            <v>NA</v>
          </cell>
          <cell r="DZ181" t="str">
            <v>NA</v>
          </cell>
          <cell r="EA181" t="str">
            <v>NA</v>
          </cell>
          <cell r="EB181" t="str">
            <v>NA</v>
          </cell>
          <cell r="EC181" t="str">
            <v>NA</v>
          </cell>
          <cell r="ED181" t="str">
            <v>NA</v>
          </cell>
          <cell r="EE181" t="str">
            <v>NA</v>
          </cell>
          <cell r="EF181" t="str">
            <v>NA</v>
          </cell>
          <cell r="EG181" t="str">
            <v>NA</v>
          </cell>
          <cell r="EH181" t="str">
            <v>NA</v>
          </cell>
        </row>
        <row r="182">
          <cell r="B182" t="str">
            <v>I130115</v>
          </cell>
          <cell r="C182" t="str">
            <v>Nivetha S</v>
          </cell>
          <cell r="D182">
            <v>12</v>
          </cell>
          <cell r="E182">
            <v>28</v>
          </cell>
          <cell r="F182">
            <v>40</v>
          </cell>
          <cell r="G182" t="str">
            <v>P</v>
          </cell>
          <cell r="H182">
            <v>12.5</v>
          </cell>
          <cell r="I182">
            <v>27.5</v>
          </cell>
          <cell r="J182">
            <v>40</v>
          </cell>
          <cell r="K182" t="str">
            <v>P</v>
          </cell>
          <cell r="L182" t="e">
            <v>#N/A</v>
          </cell>
          <cell r="M182" t="e">
            <v>#N/A</v>
          </cell>
          <cell r="N182" t="e">
            <v>#N/A</v>
          </cell>
          <cell r="O182" t="e">
            <v>#N/A</v>
          </cell>
          <cell r="P182" t="e">
            <v>#N/A</v>
          </cell>
          <cell r="Q182" t="e">
            <v>#N/A</v>
          </cell>
          <cell r="R182" t="e">
            <v>#N/A</v>
          </cell>
          <cell r="S182" t="e">
            <v>#N/A</v>
          </cell>
          <cell r="T182" t="e">
            <v>#N/A</v>
          </cell>
          <cell r="U182" t="e">
            <v>#N/A</v>
          </cell>
          <cell r="V182" t="e">
            <v>#N/A</v>
          </cell>
          <cell r="W182" t="e">
            <v>#N/A</v>
          </cell>
          <cell r="CZ182" t="str">
            <v>NA</v>
          </cell>
          <cell r="DA182" t="str">
            <v>NA</v>
          </cell>
          <cell r="DB182" t="str">
            <v>NA</v>
          </cell>
          <cell r="DC182" t="str">
            <v>NA</v>
          </cell>
          <cell r="DD182" t="str">
            <v>NA</v>
          </cell>
          <cell r="DE182" t="str">
            <v>NA</v>
          </cell>
          <cell r="DF182" t="str">
            <v>NA</v>
          </cell>
          <cell r="DG182" t="str">
            <v>NA</v>
          </cell>
          <cell r="DH182" t="str">
            <v>NA</v>
          </cell>
          <cell r="DI182" t="str">
            <v>NA</v>
          </cell>
          <cell r="DJ182" t="str">
            <v>NA</v>
          </cell>
          <cell r="DK182" t="str">
            <v>NA</v>
          </cell>
          <cell r="DL182" t="str">
            <v>NA</v>
          </cell>
          <cell r="DM182" t="str">
            <v>NA</v>
          </cell>
          <cell r="DN182" t="str">
            <v>NA</v>
          </cell>
          <cell r="DO182" t="str">
            <v>NA</v>
          </cell>
          <cell r="DP182" t="str">
            <v>NA</v>
          </cell>
          <cell r="DQ182" t="str">
            <v>NA</v>
          </cell>
          <cell r="DR182" t="str">
            <v>NA</v>
          </cell>
          <cell r="DS182" t="str">
            <v>NA</v>
          </cell>
          <cell r="DT182" t="str">
            <v>NA</v>
          </cell>
          <cell r="DU182" t="str">
            <v>NA</v>
          </cell>
          <cell r="DV182" t="str">
            <v>NA</v>
          </cell>
          <cell r="DW182" t="str">
            <v>NA</v>
          </cell>
          <cell r="DX182" t="str">
            <v>NA</v>
          </cell>
          <cell r="DY182" t="str">
            <v>NA</v>
          </cell>
          <cell r="DZ182" t="str">
            <v>NA</v>
          </cell>
          <cell r="EA182" t="str">
            <v>NA</v>
          </cell>
          <cell r="EB182" t="str">
            <v>NA</v>
          </cell>
          <cell r="EC182" t="str">
            <v>NA</v>
          </cell>
          <cell r="ED182" t="str">
            <v>NA</v>
          </cell>
          <cell r="EE182" t="str">
            <v>NA</v>
          </cell>
          <cell r="EF182" t="str">
            <v>NA</v>
          </cell>
          <cell r="EG182" t="str">
            <v>NA</v>
          </cell>
          <cell r="EH182" t="str">
            <v>NA</v>
          </cell>
        </row>
        <row r="183">
          <cell r="B183" t="str">
            <v>I130119</v>
          </cell>
          <cell r="C183" t="str">
            <v>Puvinila V K</v>
          </cell>
          <cell r="D183" t="e">
            <v>#N/A</v>
          </cell>
          <cell r="E183" t="e">
            <v>#N/A</v>
          </cell>
          <cell r="F183" t="e">
            <v>#N/A</v>
          </cell>
          <cell r="G183" t="e">
            <v>#N/A</v>
          </cell>
          <cell r="H183">
            <v>12</v>
          </cell>
          <cell r="I183">
            <v>36</v>
          </cell>
          <cell r="J183">
            <v>48</v>
          </cell>
          <cell r="K183" t="str">
            <v>P</v>
          </cell>
          <cell r="L183" t="e">
            <v>#N/A</v>
          </cell>
          <cell r="M183" t="e">
            <v>#N/A</v>
          </cell>
          <cell r="N183" t="e">
            <v>#N/A</v>
          </cell>
          <cell r="O183" t="e">
            <v>#N/A</v>
          </cell>
          <cell r="P183" t="e">
            <v>#N/A</v>
          </cell>
          <cell r="Q183" t="e">
            <v>#N/A</v>
          </cell>
          <cell r="R183" t="e">
            <v>#N/A</v>
          </cell>
          <cell r="S183" t="e">
            <v>#N/A</v>
          </cell>
          <cell r="T183" t="e">
            <v>#N/A</v>
          </cell>
          <cell r="U183" t="e">
            <v>#N/A</v>
          </cell>
          <cell r="V183" t="e">
            <v>#N/A</v>
          </cell>
          <cell r="W183" t="e">
            <v>#N/A</v>
          </cell>
          <cell r="CZ183" t="str">
            <v>NA</v>
          </cell>
          <cell r="DA183" t="str">
            <v>NA</v>
          </cell>
          <cell r="DB183" t="str">
            <v>NA</v>
          </cell>
          <cell r="DC183" t="str">
            <v>NA</v>
          </cell>
          <cell r="DD183" t="str">
            <v>NA</v>
          </cell>
          <cell r="DE183" t="str">
            <v>NA</v>
          </cell>
          <cell r="DF183" t="str">
            <v>NA</v>
          </cell>
          <cell r="DG183" t="str">
            <v>NA</v>
          </cell>
          <cell r="DH183" t="str">
            <v>NA</v>
          </cell>
          <cell r="DI183" t="str">
            <v>NA</v>
          </cell>
          <cell r="DJ183" t="str">
            <v>NA</v>
          </cell>
          <cell r="DK183" t="str">
            <v>NA</v>
          </cell>
          <cell r="DL183" t="str">
            <v>NA</v>
          </cell>
          <cell r="DM183" t="str">
            <v>NA</v>
          </cell>
          <cell r="DN183" t="str">
            <v>NA</v>
          </cell>
          <cell r="DO183" t="str">
            <v>NA</v>
          </cell>
          <cell r="DP183" t="str">
            <v>NA</v>
          </cell>
          <cell r="DQ183" t="str">
            <v>NA</v>
          </cell>
          <cell r="DR183" t="str">
            <v>NA</v>
          </cell>
          <cell r="DS183" t="str">
            <v>NA</v>
          </cell>
          <cell r="DT183" t="str">
            <v>NA</v>
          </cell>
          <cell r="DU183" t="str">
            <v>NA</v>
          </cell>
          <cell r="DV183" t="str">
            <v>NA</v>
          </cell>
          <cell r="DW183" t="str">
            <v>NA</v>
          </cell>
          <cell r="DX183" t="str">
            <v>NA</v>
          </cell>
          <cell r="DY183" t="str">
            <v>NA</v>
          </cell>
          <cell r="DZ183" t="str">
            <v>NA</v>
          </cell>
          <cell r="EA183" t="str">
            <v>NA</v>
          </cell>
          <cell r="EB183" t="str">
            <v>NA</v>
          </cell>
          <cell r="EC183" t="str">
            <v>NA</v>
          </cell>
          <cell r="ED183" t="str">
            <v>NA</v>
          </cell>
          <cell r="EE183" t="str">
            <v>NA</v>
          </cell>
          <cell r="EF183" t="str">
            <v>NA</v>
          </cell>
          <cell r="EG183" t="str">
            <v>NA</v>
          </cell>
          <cell r="EH183" t="str">
            <v>NA</v>
          </cell>
        </row>
        <row r="184">
          <cell r="B184" t="str">
            <v>I130121</v>
          </cell>
          <cell r="C184" t="str">
            <v>Roselin Mariya Stella A</v>
          </cell>
          <cell r="D184" t="e">
            <v>#N/A</v>
          </cell>
          <cell r="E184" t="e">
            <v>#N/A</v>
          </cell>
          <cell r="F184" t="e">
            <v>#N/A</v>
          </cell>
          <cell r="G184" t="e">
            <v>#N/A</v>
          </cell>
          <cell r="H184">
            <v>11.5</v>
          </cell>
          <cell r="I184">
            <v>28.5</v>
          </cell>
          <cell r="J184">
            <v>40</v>
          </cell>
          <cell r="K184" t="str">
            <v>P</v>
          </cell>
          <cell r="L184">
            <v>25</v>
          </cell>
          <cell r="M184">
            <v>6</v>
          </cell>
          <cell r="N184">
            <v>31</v>
          </cell>
          <cell r="O184" t="str">
            <v>F</v>
          </cell>
          <cell r="P184" t="e">
            <v>#N/A</v>
          </cell>
          <cell r="Q184" t="e">
            <v>#N/A</v>
          </cell>
          <cell r="R184" t="e">
            <v>#N/A</v>
          </cell>
          <cell r="S184" t="e">
            <v>#N/A</v>
          </cell>
          <cell r="T184" t="e">
            <v>#N/A</v>
          </cell>
          <cell r="U184" t="e">
            <v>#N/A</v>
          </cell>
          <cell r="V184" t="e">
            <v>#N/A</v>
          </cell>
          <cell r="W184" t="e">
            <v>#N/A</v>
          </cell>
          <cell r="CZ184" t="str">
            <v>NA</v>
          </cell>
          <cell r="DA184" t="str">
            <v>NA</v>
          </cell>
          <cell r="DB184" t="str">
            <v>NA</v>
          </cell>
          <cell r="DC184" t="str">
            <v>NA</v>
          </cell>
          <cell r="DD184" t="str">
            <v>NA</v>
          </cell>
          <cell r="DE184" t="str">
            <v>NA</v>
          </cell>
          <cell r="DF184" t="str">
            <v>NA</v>
          </cell>
          <cell r="DG184" t="str">
            <v>NA</v>
          </cell>
          <cell r="DH184" t="str">
            <v>NA</v>
          </cell>
          <cell r="DI184" t="str">
            <v>NA</v>
          </cell>
          <cell r="DJ184" t="str">
            <v>NA</v>
          </cell>
          <cell r="DK184" t="str">
            <v>NA</v>
          </cell>
          <cell r="DL184" t="str">
            <v>NA</v>
          </cell>
          <cell r="DM184" t="str">
            <v>NA</v>
          </cell>
          <cell r="DN184" t="str">
            <v>NA</v>
          </cell>
          <cell r="DO184" t="str">
            <v>NA</v>
          </cell>
          <cell r="DP184" t="str">
            <v>NA</v>
          </cell>
          <cell r="DQ184" t="str">
            <v>NA</v>
          </cell>
          <cell r="DR184" t="str">
            <v>NA</v>
          </cell>
          <cell r="DS184" t="str">
            <v>NA</v>
          </cell>
          <cell r="DT184" t="str">
            <v>NA</v>
          </cell>
          <cell r="DU184" t="str">
            <v>NA</v>
          </cell>
          <cell r="DV184" t="str">
            <v>NA</v>
          </cell>
          <cell r="DW184" t="str">
            <v>NA</v>
          </cell>
          <cell r="DX184" t="str">
            <v>NA</v>
          </cell>
          <cell r="DY184" t="str">
            <v>NA</v>
          </cell>
          <cell r="DZ184" t="str">
            <v>NA</v>
          </cell>
          <cell r="EA184" t="str">
            <v>NA</v>
          </cell>
          <cell r="EB184" t="str">
            <v>NA</v>
          </cell>
          <cell r="EC184" t="str">
            <v>NA</v>
          </cell>
          <cell r="ED184" t="str">
            <v>NA</v>
          </cell>
          <cell r="EE184" t="str">
            <v>NA</v>
          </cell>
          <cell r="EF184" t="str">
            <v>NA</v>
          </cell>
          <cell r="EG184" t="str">
            <v>NA</v>
          </cell>
          <cell r="EH184" t="str">
            <v>NA</v>
          </cell>
        </row>
        <row r="185">
          <cell r="B185" t="str">
            <v>I130124</v>
          </cell>
          <cell r="C185" t="str">
            <v>Sangeetha S</v>
          </cell>
          <cell r="D185">
            <v>16</v>
          </cell>
          <cell r="E185">
            <v>32</v>
          </cell>
          <cell r="F185">
            <v>48</v>
          </cell>
          <cell r="G185" t="str">
            <v>P</v>
          </cell>
          <cell r="H185">
            <v>13</v>
          </cell>
          <cell r="I185">
            <v>33</v>
          </cell>
          <cell r="J185">
            <v>46</v>
          </cell>
          <cell r="K185" t="str">
            <v>P</v>
          </cell>
          <cell r="L185" t="e">
            <v>#N/A</v>
          </cell>
          <cell r="M185" t="e">
            <v>#N/A</v>
          </cell>
          <cell r="N185" t="e">
            <v>#N/A</v>
          </cell>
          <cell r="O185" t="e">
            <v>#N/A</v>
          </cell>
          <cell r="P185" t="e">
            <v>#N/A</v>
          </cell>
          <cell r="Q185" t="e">
            <v>#N/A</v>
          </cell>
          <cell r="R185" t="e">
            <v>#N/A</v>
          </cell>
          <cell r="S185" t="e">
            <v>#N/A</v>
          </cell>
          <cell r="T185" t="e">
            <v>#N/A</v>
          </cell>
          <cell r="U185" t="e">
            <v>#N/A</v>
          </cell>
          <cell r="V185" t="e">
            <v>#N/A</v>
          </cell>
          <cell r="W185" t="e">
            <v>#N/A</v>
          </cell>
          <cell r="CZ185" t="str">
            <v>NA</v>
          </cell>
          <cell r="DA185" t="str">
            <v>NA</v>
          </cell>
          <cell r="DB185" t="str">
            <v>NA</v>
          </cell>
          <cell r="DC185" t="str">
            <v>NA</v>
          </cell>
          <cell r="DD185" t="str">
            <v>NA</v>
          </cell>
          <cell r="DE185" t="str">
            <v>NA</v>
          </cell>
          <cell r="DF185" t="str">
            <v>NA</v>
          </cell>
          <cell r="DG185" t="str">
            <v>NA</v>
          </cell>
          <cell r="DH185" t="str">
            <v>NA</v>
          </cell>
          <cell r="DI185" t="str">
            <v>NA</v>
          </cell>
          <cell r="DJ185" t="str">
            <v>NA</v>
          </cell>
          <cell r="DK185" t="str">
            <v>NA</v>
          </cell>
          <cell r="DL185" t="str">
            <v>NA</v>
          </cell>
          <cell r="DM185" t="str">
            <v>NA</v>
          </cell>
          <cell r="DN185" t="str">
            <v>NA</v>
          </cell>
          <cell r="DO185" t="str">
            <v>NA</v>
          </cell>
          <cell r="DP185" t="str">
            <v>NA</v>
          </cell>
          <cell r="DQ185" t="str">
            <v>NA</v>
          </cell>
          <cell r="DR185" t="str">
            <v>NA</v>
          </cell>
          <cell r="DS185" t="str">
            <v>NA</v>
          </cell>
          <cell r="DT185" t="str">
            <v>NA</v>
          </cell>
          <cell r="DU185" t="str">
            <v>NA</v>
          </cell>
          <cell r="DV185" t="str">
            <v>NA</v>
          </cell>
          <cell r="DW185" t="str">
            <v>NA</v>
          </cell>
          <cell r="DX185" t="str">
            <v>NA</v>
          </cell>
          <cell r="DY185" t="str">
            <v>NA</v>
          </cell>
          <cell r="DZ185" t="str">
            <v>NA</v>
          </cell>
          <cell r="EA185" t="str">
            <v>NA</v>
          </cell>
          <cell r="EB185" t="str">
            <v>NA</v>
          </cell>
          <cell r="EC185" t="str">
            <v>NA</v>
          </cell>
          <cell r="ED185" t="str">
            <v>NA</v>
          </cell>
          <cell r="EE185" t="str">
            <v>NA</v>
          </cell>
          <cell r="EF185" t="str">
            <v>NA</v>
          </cell>
          <cell r="EG185" t="str">
            <v>NA</v>
          </cell>
          <cell r="EH185" t="str">
            <v>NA</v>
          </cell>
        </row>
        <row r="186">
          <cell r="B186" t="str">
            <v>I130206</v>
          </cell>
          <cell r="C186" t="str">
            <v>Jayachithra S</v>
          </cell>
          <cell r="D186" t="e">
            <v>#N/A</v>
          </cell>
          <cell r="E186" t="e">
            <v>#N/A</v>
          </cell>
          <cell r="F186" t="e">
            <v>#N/A</v>
          </cell>
          <cell r="G186" t="e">
            <v>#N/A</v>
          </cell>
          <cell r="H186">
            <v>14.5</v>
          </cell>
          <cell r="I186">
            <v>32.5</v>
          </cell>
          <cell r="J186">
            <v>47</v>
          </cell>
          <cell r="K186" t="str">
            <v>P</v>
          </cell>
          <cell r="L186" t="e">
            <v>#N/A</v>
          </cell>
          <cell r="M186" t="e">
            <v>#N/A</v>
          </cell>
          <cell r="N186" t="e">
            <v>#N/A</v>
          </cell>
          <cell r="O186" t="e">
            <v>#N/A</v>
          </cell>
          <cell r="P186" t="e">
            <v>#N/A</v>
          </cell>
          <cell r="Q186" t="e">
            <v>#N/A</v>
          </cell>
          <cell r="R186" t="e">
            <v>#N/A</v>
          </cell>
          <cell r="S186" t="e">
            <v>#N/A</v>
          </cell>
          <cell r="T186" t="e">
            <v>#N/A</v>
          </cell>
          <cell r="U186" t="e">
            <v>#N/A</v>
          </cell>
          <cell r="V186" t="e">
            <v>#N/A</v>
          </cell>
          <cell r="W186" t="e">
            <v>#N/A</v>
          </cell>
          <cell r="CZ186" t="str">
            <v>NA</v>
          </cell>
          <cell r="DA186" t="str">
            <v>NA</v>
          </cell>
          <cell r="DB186" t="str">
            <v>NA</v>
          </cell>
          <cell r="DC186" t="str">
            <v>NA</v>
          </cell>
          <cell r="DD186" t="str">
            <v>NA</v>
          </cell>
          <cell r="DE186" t="str">
            <v>NA</v>
          </cell>
          <cell r="DF186" t="str">
            <v>NA</v>
          </cell>
          <cell r="DG186" t="str">
            <v>NA</v>
          </cell>
          <cell r="DH186" t="str">
            <v>NA</v>
          </cell>
          <cell r="DI186" t="str">
            <v>NA</v>
          </cell>
          <cell r="DJ186" t="str">
            <v>NA</v>
          </cell>
          <cell r="DK186" t="str">
            <v>NA</v>
          </cell>
          <cell r="DL186" t="str">
            <v>NA</v>
          </cell>
          <cell r="DM186" t="str">
            <v>NA</v>
          </cell>
          <cell r="DN186" t="str">
            <v>NA</v>
          </cell>
          <cell r="DO186" t="str">
            <v>NA</v>
          </cell>
          <cell r="DP186" t="str">
            <v>NA</v>
          </cell>
          <cell r="DQ186" t="str">
            <v>NA</v>
          </cell>
          <cell r="DR186" t="str">
            <v>NA</v>
          </cell>
          <cell r="DS186" t="str">
            <v>NA</v>
          </cell>
          <cell r="DT186" t="str">
            <v>NA</v>
          </cell>
          <cell r="DU186" t="str">
            <v>NA</v>
          </cell>
          <cell r="DV186" t="str">
            <v>NA</v>
          </cell>
          <cell r="DW186" t="str">
            <v>NA</v>
          </cell>
          <cell r="DX186" t="str">
            <v>NA</v>
          </cell>
          <cell r="DY186" t="str">
            <v>NA</v>
          </cell>
          <cell r="DZ186" t="str">
            <v>NA</v>
          </cell>
          <cell r="EA186" t="str">
            <v>NA</v>
          </cell>
          <cell r="EB186" t="str">
            <v>NA</v>
          </cell>
          <cell r="EC186" t="str">
            <v>NA</v>
          </cell>
          <cell r="ED186" t="str">
            <v>NA</v>
          </cell>
          <cell r="EE186" t="str">
            <v>NA</v>
          </cell>
          <cell r="EF186" t="str">
            <v>NA</v>
          </cell>
          <cell r="EG186" t="str">
            <v>NA</v>
          </cell>
          <cell r="EH186" t="str">
            <v>NA</v>
          </cell>
        </row>
        <row r="187">
          <cell r="CZ187" t="str">
            <v>NA</v>
          </cell>
          <cell r="DA187" t="str">
            <v>NA</v>
          </cell>
          <cell r="DB187" t="str">
            <v>NA</v>
          </cell>
          <cell r="DC187" t="str">
            <v>NA</v>
          </cell>
          <cell r="DD187" t="str">
            <v>NA</v>
          </cell>
          <cell r="DE187" t="str">
            <v>NA</v>
          </cell>
          <cell r="DF187" t="str">
            <v>NA</v>
          </cell>
          <cell r="DG187" t="str">
            <v>NA</v>
          </cell>
          <cell r="DH187" t="str">
            <v>NA</v>
          </cell>
          <cell r="DI187" t="str">
            <v>NA</v>
          </cell>
          <cell r="DJ187" t="str">
            <v>NA</v>
          </cell>
          <cell r="DK187" t="str">
            <v>NA</v>
          </cell>
          <cell r="DL187" t="str">
            <v>NA</v>
          </cell>
          <cell r="DM187" t="str">
            <v>NA</v>
          </cell>
          <cell r="DN187" t="str">
            <v>NA</v>
          </cell>
          <cell r="DO187" t="str">
            <v>NA</v>
          </cell>
          <cell r="DP187" t="str">
            <v>NA</v>
          </cell>
          <cell r="DQ187" t="str">
            <v>NA</v>
          </cell>
          <cell r="DR187" t="str">
            <v>NA</v>
          </cell>
          <cell r="DS187" t="str">
            <v>NA</v>
          </cell>
          <cell r="DT187" t="str">
            <v>NA</v>
          </cell>
          <cell r="DU187" t="str">
            <v>NA</v>
          </cell>
          <cell r="DV187" t="str">
            <v>NA</v>
          </cell>
          <cell r="DW187" t="str">
            <v>NA</v>
          </cell>
          <cell r="DX187" t="str">
            <v>NA</v>
          </cell>
          <cell r="DY187" t="str">
            <v>NA</v>
          </cell>
          <cell r="DZ187" t="str">
            <v>NA</v>
          </cell>
          <cell r="EA187" t="str">
            <v>NA</v>
          </cell>
          <cell r="EB187" t="str">
            <v>NA</v>
          </cell>
          <cell r="EC187" t="str">
            <v>NA</v>
          </cell>
          <cell r="ED187" t="str">
            <v>NA</v>
          </cell>
          <cell r="EE187" t="str">
            <v>NA</v>
          </cell>
          <cell r="EF187" t="str">
            <v>NA</v>
          </cell>
          <cell r="EG187" t="str">
            <v>NA</v>
          </cell>
          <cell r="EH187" t="str">
            <v>NA</v>
          </cell>
        </row>
        <row r="188">
          <cell r="B188"/>
          <cell r="C188"/>
          <cell r="D188"/>
          <cell r="E188"/>
          <cell r="F188"/>
          <cell r="G188"/>
          <cell r="H188"/>
          <cell r="I188"/>
          <cell r="J188"/>
          <cell r="K188"/>
          <cell r="L188"/>
          <cell r="M188"/>
          <cell r="N188"/>
          <cell r="O188"/>
          <cell r="P188"/>
          <cell r="Q188"/>
          <cell r="R188"/>
          <cell r="S188"/>
          <cell r="CZ188" t="str">
            <v>NA</v>
          </cell>
          <cell r="DA188" t="str">
            <v>NA</v>
          </cell>
          <cell r="DB188" t="str">
            <v>NA</v>
          </cell>
          <cell r="DC188" t="str">
            <v>NA</v>
          </cell>
          <cell r="DD188" t="str">
            <v>NA</v>
          </cell>
          <cell r="DE188" t="str">
            <v>NA</v>
          </cell>
          <cell r="DF188" t="str">
            <v>NA</v>
          </cell>
          <cell r="DG188" t="str">
            <v>NA</v>
          </cell>
          <cell r="DH188" t="str">
            <v>NA</v>
          </cell>
          <cell r="DI188" t="str">
            <v>NA</v>
          </cell>
          <cell r="DJ188" t="str">
            <v>NA</v>
          </cell>
          <cell r="DK188" t="str">
            <v>NA</v>
          </cell>
          <cell r="DL188" t="str">
            <v>NA</v>
          </cell>
          <cell r="DM188" t="str">
            <v>NA</v>
          </cell>
          <cell r="DN188" t="str">
            <v>NA</v>
          </cell>
          <cell r="DO188" t="str">
            <v>NA</v>
          </cell>
          <cell r="DP188" t="str">
            <v>NA</v>
          </cell>
          <cell r="DQ188" t="str">
            <v>NA</v>
          </cell>
          <cell r="DR188" t="str">
            <v>NA</v>
          </cell>
          <cell r="DS188" t="str">
            <v>NA</v>
          </cell>
          <cell r="DT188" t="str">
            <v>NA</v>
          </cell>
          <cell r="DU188" t="str">
            <v>NA</v>
          </cell>
          <cell r="DV188" t="str">
            <v>NA</v>
          </cell>
          <cell r="DW188" t="str">
            <v>NA</v>
          </cell>
          <cell r="DX188" t="str">
            <v>NA</v>
          </cell>
          <cell r="DY188" t="str">
            <v>NA</v>
          </cell>
          <cell r="DZ188" t="str">
            <v>NA</v>
          </cell>
          <cell r="EA188" t="str">
            <v>NA</v>
          </cell>
          <cell r="EB188" t="str">
            <v>NA</v>
          </cell>
          <cell r="EC188" t="str">
            <v>NA</v>
          </cell>
          <cell r="ED188" t="str">
            <v>NA</v>
          </cell>
          <cell r="EE188" t="str">
            <v>NA</v>
          </cell>
          <cell r="EF188" t="str">
            <v>NA</v>
          </cell>
          <cell r="EG188" t="str">
            <v>NA</v>
          </cell>
          <cell r="EH188" t="str">
            <v>NA</v>
          </cell>
        </row>
        <row r="189">
          <cell r="B189"/>
          <cell r="C189"/>
          <cell r="D189"/>
          <cell r="E189"/>
          <cell r="F189"/>
          <cell r="G189"/>
          <cell r="H189"/>
          <cell r="I189"/>
          <cell r="J189"/>
          <cell r="K189"/>
          <cell r="L189"/>
          <cell r="M189"/>
          <cell r="N189"/>
          <cell r="O189"/>
          <cell r="P189"/>
          <cell r="Q189"/>
          <cell r="R189"/>
          <cell r="S189"/>
          <cell r="CZ189" t="str">
            <v>NA</v>
          </cell>
          <cell r="DA189" t="str">
            <v>NA</v>
          </cell>
          <cell r="DB189" t="str">
            <v>NA</v>
          </cell>
          <cell r="DC189" t="str">
            <v>NA</v>
          </cell>
          <cell r="DD189" t="str">
            <v>NA</v>
          </cell>
          <cell r="DE189" t="str">
            <v>NA</v>
          </cell>
          <cell r="DF189" t="str">
            <v>NA</v>
          </cell>
          <cell r="DG189" t="str">
            <v>NA</v>
          </cell>
          <cell r="DH189" t="str">
            <v>NA</v>
          </cell>
          <cell r="DI189" t="str">
            <v>NA</v>
          </cell>
          <cell r="DJ189" t="str">
            <v>NA</v>
          </cell>
          <cell r="DK189" t="str">
            <v>NA</v>
          </cell>
          <cell r="DL189" t="str">
            <v>NA</v>
          </cell>
          <cell r="DM189" t="str">
            <v>NA</v>
          </cell>
          <cell r="DN189" t="str">
            <v>NA</v>
          </cell>
          <cell r="DO189" t="str">
            <v>NA</v>
          </cell>
          <cell r="DP189" t="str">
            <v>NA</v>
          </cell>
          <cell r="DQ189" t="str">
            <v>NA</v>
          </cell>
          <cell r="DR189" t="str">
            <v>NA</v>
          </cell>
          <cell r="DS189" t="str">
            <v>NA</v>
          </cell>
          <cell r="DT189" t="str">
            <v>NA</v>
          </cell>
          <cell r="DU189" t="str">
            <v>NA</v>
          </cell>
          <cell r="DV189" t="str">
            <v>NA</v>
          </cell>
          <cell r="DW189" t="str">
            <v>NA</v>
          </cell>
          <cell r="DX189" t="str">
            <v>NA</v>
          </cell>
          <cell r="DY189" t="str">
            <v>NA</v>
          </cell>
          <cell r="DZ189" t="str">
            <v>NA</v>
          </cell>
          <cell r="EA189" t="str">
            <v>NA</v>
          </cell>
          <cell r="EB189" t="str">
            <v>NA</v>
          </cell>
          <cell r="EC189" t="str">
            <v>NA</v>
          </cell>
          <cell r="ED189" t="str">
            <v>NA</v>
          </cell>
          <cell r="EE189" t="str">
            <v>NA</v>
          </cell>
          <cell r="EF189" t="str">
            <v>NA</v>
          </cell>
          <cell r="EG189" t="str">
            <v>NA</v>
          </cell>
          <cell r="EH189" t="str">
            <v>NA</v>
          </cell>
        </row>
        <row r="190">
          <cell r="B190"/>
          <cell r="C190"/>
          <cell r="D190" t="str">
            <v>MAT031</v>
          </cell>
          <cell r="E190"/>
          <cell r="F190"/>
          <cell r="G190"/>
          <cell r="H190" t="str">
            <v>PHY031</v>
          </cell>
          <cell r="I190"/>
          <cell r="J190"/>
          <cell r="K190"/>
          <cell r="L190" t="str">
            <v>ENG031</v>
          </cell>
          <cell r="M190"/>
          <cell r="N190"/>
          <cell r="O190"/>
          <cell r="P190" t="str">
            <v>CHE0301</v>
          </cell>
          <cell r="Q190"/>
          <cell r="R190"/>
          <cell r="S190"/>
          <cell r="T190" t="str">
            <v>SWY001</v>
          </cell>
          <cell r="U190"/>
          <cell r="V190"/>
          <cell r="W190"/>
          <cell r="CZ190" t="str">
            <v>NA</v>
          </cell>
          <cell r="DA190" t="str">
            <v>NA</v>
          </cell>
          <cell r="DB190" t="str">
            <v>NA</v>
          </cell>
          <cell r="DC190" t="str">
            <v>NA</v>
          </cell>
          <cell r="DD190" t="str">
            <v>NA</v>
          </cell>
          <cell r="DE190" t="str">
            <v>NA</v>
          </cell>
          <cell r="DF190" t="str">
            <v>NA</v>
          </cell>
          <cell r="DG190" t="str">
            <v>NA</v>
          </cell>
          <cell r="DH190" t="str">
            <v>NA</v>
          </cell>
          <cell r="DI190" t="str">
            <v>NA</v>
          </cell>
          <cell r="DJ190" t="str">
            <v>NA</v>
          </cell>
          <cell r="DK190" t="str">
            <v>NA</v>
          </cell>
          <cell r="DL190" t="str">
            <v>NA</v>
          </cell>
          <cell r="DM190" t="str">
            <v>NA</v>
          </cell>
          <cell r="DN190" t="str">
            <v>NA</v>
          </cell>
          <cell r="DO190" t="str">
            <v>NA</v>
          </cell>
          <cell r="DP190" t="str">
            <v>NA</v>
          </cell>
          <cell r="DQ190" t="str">
            <v>NA</v>
          </cell>
          <cell r="DR190" t="str">
            <v>NA</v>
          </cell>
          <cell r="DS190" t="str">
            <v>NA</v>
          </cell>
          <cell r="DT190" t="str">
            <v>NA</v>
          </cell>
          <cell r="DU190" t="str">
            <v>NA</v>
          </cell>
          <cell r="DV190" t="str">
            <v>NA</v>
          </cell>
          <cell r="DW190" t="str">
            <v>NA</v>
          </cell>
          <cell r="DX190" t="str">
            <v>NA</v>
          </cell>
          <cell r="DY190" t="str">
            <v>NA</v>
          </cell>
          <cell r="DZ190" t="str">
            <v>NA</v>
          </cell>
          <cell r="EA190" t="str">
            <v>NA</v>
          </cell>
          <cell r="EB190" t="str">
            <v>NA</v>
          </cell>
          <cell r="EC190" t="str">
            <v>NA</v>
          </cell>
          <cell r="ED190" t="str">
            <v>NA</v>
          </cell>
          <cell r="EE190" t="str">
            <v>NA</v>
          </cell>
          <cell r="EF190" t="str">
            <v>NA</v>
          </cell>
          <cell r="EG190" t="str">
            <v>NA</v>
          </cell>
          <cell r="EH190" t="str">
            <v>NA</v>
          </cell>
        </row>
        <row r="191">
          <cell r="B191"/>
          <cell r="C191"/>
          <cell r="D191" t="str">
            <v>Mathematics III</v>
          </cell>
          <cell r="E191"/>
          <cell r="F191"/>
          <cell r="G191"/>
          <cell r="H191" t="str">
            <v>Heat and Thermodynamics</v>
          </cell>
          <cell r="I191"/>
          <cell r="J191"/>
          <cell r="K191"/>
          <cell r="L191" t="str">
            <v>English for Integrated Sciences - III</v>
          </cell>
          <cell r="M191"/>
          <cell r="N191"/>
          <cell r="O191"/>
          <cell r="P191" t="str">
            <v>General Chemistry III</v>
          </cell>
          <cell r="Q191"/>
          <cell r="R191"/>
          <cell r="S191"/>
          <cell r="T191" t="str">
            <v>Yoga Course</v>
          </cell>
          <cell r="U191"/>
          <cell r="V191"/>
          <cell r="W191"/>
          <cell r="CZ191" t="str">
            <v>NA</v>
          </cell>
          <cell r="DA191" t="str">
            <v>NA</v>
          </cell>
          <cell r="DB191" t="str">
            <v>NA</v>
          </cell>
          <cell r="DC191" t="str">
            <v>NA</v>
          </cell>
          <cell r="DD191" t="str">
            <v>NA</v>
          </cell>
          <cell r="DE191" t="str">
            <v>NA</v>
          </cell>
          <cell r="DF191" t="str">
            <v>NA</v>
          </cell>
          <cell r="DG191" t="str">
            <v>NA</v>
          </cell>
          <cell r="DH191" t="str">
            <v>NA</v>
          </cell>
          <cell r="DI191" t="str">
            <v>NA</v>
          </cell>
          <cell r="DJ191" t="str">
            <v>NA</v>
          </cell>
          <cell r="DK191" t="str">
            <v>NA</v>
          </cell>
          <cell r="DL191" t="str">
            <v>NA</v>
          </cell>
          <cell r="DM191" t="str">
            <v>NA</v>
          </cell>
          <cell r="DN191" t="str">
            <v>NA</v>
          </cell>
          <cell r="DO191" t="str">
            <v>NA</v>
          </cell>
          <cell r="DP191" t="str">
            <v>NA</v>
          </cell>
          <cell r="DQ191" t="str">
            <v>NA</v>
          </cell>
          <cell r="DR191" t="str">
            <v>NA</v>
          </cell>
          <cell r="DS191" t="str">
            <v>NA</v>
          </cell>
          <cell r="DT191" t="str">
            <v>NA</v>
          </cell>
          <cell r="DU191" t="str">
            <v>NA</v>
          </cell>
          <cell r="DV191" t="str">
            <v>NA</v>
          </cell>
          <cell r="DW191" t="str">
            <v>NA</v>
          </cell>
          <cell r="DX191" t="str">
            <v>NA</v>
          </cell>
          <cell r="DY191" t="str">
            <v>NA</v>
          </cell>
          <cell r="DZ191" t="str">
            <v>NA</v>
          </cell>
          <cell r="EA191" t="str">
            <v>NA</v>
          </cell>
          <cell r="EB191" t="str">
            <v>NA</v>
          </cell>
          <cell r="EC191" t="str">
            <v>NA</v>
          </cell>
          <cell r="ED191" t="str">
            <v>NA</v>
          </cell>
          <cell r="EE191" t="str">
            <v>NA</v>
          </cell>
          <cell r="EF191" t="str">
            <v>NA</v>
          </cell>
          <cell r="EG191" t="str">
            <v>NA</v>
          </cell>
          <cell r="EH191" t="str">
            <v>NA</v>
          </cell>
        </row>
        <row r="192">
          <cell r="B192" t="str">
            <v>Reg. No.</v>
          </cell>
          <cell r="C192" t="str">
            <v>Name</v>
          </cell>
          <cell r="D192" t="str">
            <v>Int</v>
          </cell>
          <cell r="E192" t="str">
            <v>ESE</v>
          </cell>
          <cell r="F192" t="str">
            <v>Tot</v>
          </cell>
          <cell r="G192" t="str">
            <v>P/F</v>
          </cell>
          <cell r="H192" t="str">
            <v>Int</v>
          </cell>
          <cell r="I192" t="str">
            <v>ESE</v>
          </cell>
          <cell r="J192" t="str">
            <v>Tot</v>
          </cell>
          <cell r="K192" t="str">
            <v>P/F</v>
          </cell>
          <cell r="L192" t="str">
            <v>Int</v>
          </cell>
          <cell r="M192" t="str">
            <v>ESE</v>
          </cell>
          <cell r="N192" t="str">
            <v>Tot</v>
          </cell>
          <cell r="O192" t="str">
            <v>P/F</v>
          </cell>
          <cell r="P192" t="str">
            <v>Int</v>
          </cell>
          <cell r="Q192" t="str">
            <v>ESE</v>
          </cell>
          <cell r="R192" t="str">
            <v>Tot</v>
          </cell>
          <cell r="S192" t="str">
            <v>P/F</v>
          </cell>
          <cell r="T192" t="str">
            <v>Int</v>
          </cell>
          <cell r="U192" t="str">
            <v>ESE</v>
          </cell>
          <cell r="V192" t="str">
            <v>Tot</v>
          </cell>
          <cell r="W192" t="str">
            <v>P/F</v>
          </cell>
          <cell r="CZ192" t="str">
            <v>NA</v>
          </cell>
          <cell r="DA192" t="str">
            <v>NA</v>
          </cell>
          <cell r="DB192" t="str">
            <v>NA</v>
          </cell>
          <cell r="DC192" t="str">
            <v>NA</v>
          </cell>
          <cell r="DD192" t="str">
            <v>NA</v>
          </cell>
          <cell r="DE192" t="str">
            <v>NA</v>
          </cell>
          <cell r="DF192" t="str">
            <v>NA</v>
          </cell>
          <cell r="DG192" t="str">
            <v>NA</v>
          </cell>
          <cell r="DH192" t="str">
            <v>NA</v>
          </cell>
          <cell r="DI192" t="str">
            <v>NA</v>
          </cell>
          <cell r="DJ192" t="str">
            <v>NA</v>
          </cell>
          <cell r="DK192" t="str">
            <v>NA</v>
          </cell>
          <cell r="DL192" t="str">
            <v>NA</v>
          </cell>
          <cell r="DM192" t="str">
            <v>NA</v>
          </cell>
          <cell r="DN192" t="str">
            <v>NA</v>
          </cell>
          <cell r="DO192" t="str">
            <v>NA</v>
          </cell>
          <cell r="DP192" t="str">
            <v>NA</v>
          </cell>
          <cell r="DQ192" t="str">
            <v>NA</v>
          </cell>
          <cell r="DR192" t="str">
            <v>NA</v>
          </cell>
          <cell r="DS192" t="str">
            <v>NA</v>
          </cell>
          <cell r="DT192" t="str">
            <v>NA</v>
          </cell>
          <cell r="DU192" t="str">
            <v>NA</v>
          </cell>
          <cell r="DV192" t="str">
            <v>NA</v>
          </cell>
          <cell r="DW192" t="str">
            <v>NA</v>
          </cell>
          <cell r="DX192" t="str">
            <v>NA</v>
          </cell>
          <cell r="DY192" t="str">
            <v>NA</v>
          </cell>
          <cell r="DZ192" t="str">
            <v>NA</v>
          </cell>
          <cell r="EA192" t="str">
            <v>NA</v>
          </cell>
          <cell r="EB192" t="str">
            <v>NA</v>
          </cell>
          <cell r="EC192" t="str">
            <v>NA</v>
          </cell>
          <cell r="ED192" t="str">
            <v>NA</v>
          </cell>
          <cell r="EE192" t="str">
            <v>NA</v>
          </cell>
          <cell r="EF192" t="str">
            <v>NA</v>
          </cell>
          <cell r="EG192" t="str">
            <v>NA</v>
          </cell>
          <cell r="EH192" t="str">
            <v>NA</v>
          </cell>
        </row>
        <row r="193">
          <cell r="B193" t="str">
            <v>I140104</v>
          </cell>
          <cell r="C193" t="str">
            <v>Akshaikumar K</v>
          </cell>
          <cell r="D193">
            <v>16</v>
          </cell>
          <cell r="E193">
            <v>33</v>
          </cell>
          <cell r="F193">
            <v>49</v>
          </cell>
          <cell r="G193" t="str">
            <v>P</v>
          </cell>
          <cell r="H193" t="e">
            <v>#N/A</v>
          </cell>
          <cell r="I193" t="e">
            <v>#N/A</v>
          </cell>
          <cell r="J193" t="e">
            <v>#N/A</v>
          </cell>
          <cell r="K193" t="e">
            <v>#N/A</v>
          </cell>
          <cell r="L193" t="e">
            <v>#N/A</v>
          </cell>
          <cell r="M193" t="e">
            <v>#N/A</v>
          </cell>
          <cell r="N193" t="e">
            <v>#N/A</v>
          </cell>
          <cell r="O193" t="e">
            <v>#N/A</v>
          </cell>
          <cell r="P193" t="e">
            <v>#N/A</v>
          </cell>
          <cell r="Q193" t="e">
            <v>#N/A</v>
          </cell>
          <cell r="R193" t="e">
            <v>#N/A</v>
          </cell>
          <cell r="S193" t="e">
            <v>#N/A</v>
          </cell>
          <cell r="T193" t="e">
            <v>#N/A</v>
          </cell>
          <cell r="U193" t="e">
            <v>#N/A</v>
          </cell>
          <cell r="V193" t="e">
            <v>#N/A</v>
          </cell>
          <cell r="W193" t="e">
            <v>#N/A</v>
          </cell>
          <cell r="CZ193" t="str">
            <v>NA</v>
          </cell>
          <cell r="DA193" t="str">
            <v>NA</v>
          </cell>
          <cell r="DB193" t="str">
            <v>NA</v>
          </cell>
          <cell r="DC193" t="str">
            <v>NA</v>
          </cell>
          <cell r="DD193" t="str">
            <v>NA</v>
          </cell>
          <cell r="DE193" t="str">
            <v>NA</v>
          </cell>
          <cell r="DF193" t="str">
            <v>NA</v>
          </cell>
          <cell r="DG193" t="str">
            <v>NA</v>
          </cell>
          <cell r="DH193" t="str">
            <v>NA</v>
          </cell>
          <cell r="DI193" t="str">
            <v>NA</v>
          </cell>
          <cell r="DJ193" t="str">
            <v>NA</v>
          </cell>
          <cell r="DK193" t="str">
            <v>NA</v>
          </cell>
          <cell r="DL193" t="str">
            <v>NA</v>
          </cell>
          <cell r="DM193" t="str">
            <v>NA</v>
          </cell>
          <cell r="DN193" t="str">
            <v>NA</v>
          </cell>
          <cell r="DO193" t="str">
            <v>NA</v>
          </cell>
          <cell r="DP193" t="str">
            <v>NA</v>
          </cell>
          <cell r="DQ193" t="str">
            <v>NA</v>
          </cell>
          <cell r="DR193" t="str">
            <v>NA</v>
          </cell>
          <cell r="DS193" t="str">
            <v>NA</v>
          </cell>
          <cell r="DT193" t="str">
            <v>NA</v>
          </cell>
          <cell r="DU193" t="str">
            <v>NA</v>
          </cell>
          <cell r="DV193" t="str">
            <v>NA</v>
          </cell>
          <cell r="DW193" t="str">
            <v>NA</v>
          </cell>
          <cell r="DX193" t="str">
            <v>NA</v>
          </cell>
          <cell r="DY193" t="str">
            <v>NA</v>
          </cell>
          <cell r="DZ193" t="str">
            <v>NA</v>
          </cell>
          <cell r="EA193" t="str">
            <v>NA</v>
          </cell>
          <cell r="EB193" t="str">
            <v>NA</v>
          </cell>
          <cell r="EC193" t="str">
            <v>NA</v>
          </cell>
          <cell r="ED193" t="str">
            <v>NA</v>
          </cell>
          <cell r="EE193" t="str">
            <v>NA</v>
          </cell>
          <cell r="EF193" t="str">
            <v>NA</v>
          </cell>
          <cell r="EG193" t="str">
            <v>NA</v>
          </cell>
          <cell r="EH193" t="str">
            <v>NA</v>
          </cell>
        </row>
        <row r="194">
          <cell r="B194" t="str">
            <v>I140109</v>
          </cell>
          <cell r="C194" t="str">
            <v>Kathir Sellam P</v>
          </cell>
          <cell r="D194">
            <v>10</v>
          </cell>
          <cell r="E194">
            <v>9</v>
          </cell>
          <cell r="F194">
            <v>19</v>
          </cell>
          <cell r="G194" t="str">
            <v>F</v>
          </cell>
          <cell r="H194">
            <v>11.75</v>
          </cell>
          <cell r="I194">
            <v>20</v>
          </cell>
          <cell r="J194">
            <v>32</v>
          </cell>
          <cell r="K194" t="str">
            <v>F</v>
          </cell>
          <cell r="L194">
            <v>8</v>
          </cell>
          <cell r="M194">
            <v>24</v>
          </cell>
          <cell r="N194">
            <v>32</v>
          </cell>
          <cell r="O194" t="str">
            <v>F</v>
          </cell>
          <cell r="P194">
            <v>13</v>
          </cell>
          <cell r="Q194">
            <v>8</v>
          </cell>
          <cell r="R194">
            <v>21</v>
          </cell>
          <cell r="S194" t="str">
            <v>F</v>
          </cell>
          <cell r="T194" t="e">
            <v>#N/A</v>
          </cell>
          <cell r="U194" t="e">
            <v>#N/A</v>
          </cell>
          <cell r="V194" t="e">
            <v>#N/A</v>
          </cell>
          <cell r="W194" t="e">
            <v>#N/A</v>
          </cell>
          <cell r="CZ194" t="str">
            <v>NA</v>
          </cell>
          <cell r="DA194" t="str">
            <v>NA</v>
          </cell>
          <cell r="DB194" t="str">
            <v>NA</v>
          </cell>
          <cell r="DC194" t="str">
            <v>NA</v>
          </cell>
          <cell r="DD194" t="str">
            <v>NA</v>
          </cell>
          <cell r="DE194" t="str">
            <v>NA</v>
          </cell>
          <cell r="DF194" t="str">
            <v>NA</v>
          </cell>
          <cell r="DG194" t="str">
            <v>NA</v>
          </cell>
          <cell r="DH194" t="str">
            <v>NA</v>
          </cell>
          <cell r="DI194" t="str">
            <v>NA</v>
          </cell>
          <cell r="DJ194" t="str">
            <v>NA</v>
          </cell>
          <cell r="DK194" t="str">
            <v>NA</v>
          </cell>
          <cell r="DL194" t="str">
            <v>NA</v>
          </cell>
          <cell r="DM194" t="str">
            <v>NA</v>
          </cell>
          <cell r="DN194" t="str">
            <v>NA</v>
          </cell>
          <cell r="DO194" t="str">
            <v>NA</v>
          </cell>
          <cell r="DP194" t="str">
            <v>NA</v>
          </cell>
          <cell r="DQ194" t="str">
            <v>NA</v>
          </cell>
          <cell r="DR194" t="str">
            <v>NA</v>
          </cell>
          <cell r="DS194" t="str">
            <v>NA</v>
          </cell>
          <cell r="DT194" t="str">
            <v>NA</v>
          </cell>
          <cell r="DU194" t="str">
            <v>NA</v>
          </cell>
          <cell r="DV194" t="str">
            <v>NA</v>
          </cell>
          <cell r="DW194" t="str">
            <v>NA</v>
          </cell>
          <cell r="DX194" t="str">
            <v>NA</v>
          </cell>
          <cell r="DY194" t="str">
            <v>NA</v>
          </cell>
          <cell r="DZ194" t="str">
            <v>NA</v>
          </cell>
          <cell r="EA194" t="str">
            <v>NA</v>
          </cell>
          <cell r="EB194" t="str">
            <v>NA</v>
          </cell>
          <cell r="EC194" t="str">
            <v>NA</v>
          </cell>
          <cell r="ED194" t="str">
            <v>NA</v>
          </cell>
          <cell r="EE194" t="str">
            <v>NA</v>
          </cell>
          <cell r="EF194" t="str">
            <v>NA</v>
          </cell>
          <cell r="EG194" t="str">
            <v>NA</v>
          </cell>
          <cell r="EH194" t="str">
            <v>NA</v>
          </cell>
        </row>
        <row r="195">
          <cell r="B195" t="str">
            <v>I140121</v>
          </cell>
          <cell r="C195" t="str">
            <v>Suresh R</v>
          </cell>
          <cell r="D195" t="e">
            <v>#N/A</v>
          </cell>
          <cell r="E195" t="e">
            <v>#N/A</v>
          </cell>
          <cell r="F195" t="e">
            <v>#N/A</v>
          </cell>
          <cell r="G195" t="e">
            <v>#N/A</v>
          </cell>
          <cell r="H195" t="e">
            <v>#N/A</v>
          </cell>
          <cell r="I195" t="e">
            <v>#N/A</v>
          </cell>
          <cell r="J195" t="e">
            <v>#N/A</v>
          </cell>
          <cell r="K195" t="e">
            <v>#N/A</v>
          </cell>
          <cell r="L195">
            <v>10</v>
          </cell>
          <cell r="M195">
            <v>17.5</v>
          </cell>
          <cell r="N195">
            <v>28</v>
          </cell>
          <cell r="O195" t="str">
            <v>F</v>
          </cell>
          <cell r="P195" t="e">
            <v>#N/A</v>
          </cell>
          <cell r="Q195" t="e">
            <v>#N/A</v>
          </cell>
          <cell r="R195" t="e">
            <v>#N/A</v>
          </cell>
          <cell r="S195" t="e">
            <v>#N/A</v>
          </cell>
          <cell r="T195" t="e">
            <v>#N/A</v>
          </cell>
          <cell r="U195" t="e">
            <v>#N/A</v>
          </cell>
          <cell r="V195" t="e">
            <v>#N/A</v>
          </cell>
          <cell r="W195" t="e">
            <v>#N/A</v>
          </cell>
          <cell r="CZ195" t="str">
            <v>NA</v>
          </cell>
          <cell r="DA195" t="str">
            <v>NA</v>
          </cell>
          <cell r="DB195" t="str">
            <v>NA</v>
          </cell>
          <cell r="DC195" t="str">
            <v>NA</v>
          </cell>
          <cell r="DD195" t="str">
            <v>NA</v>
          </cell>
          <cell r="DE195" t="str">
            <v>NA</v>
          </cell>
          <cell r="DF195" t="str">
            <v>NA</v>
          </cell>
          <cell r="DG195" t="str">
            <v>NA</v>
          </cell>
          <cell r="DH195" t="str">
            <v>NA</v>
          </cell>
          <cell r="DI195" t="str">
            <v>NA</v>
          </cell>
          <cell r="DJ195" t="str">
            <v>NA</v>
          </cell>
          <cell r="DK195" t="str">
            <v>NA</v>
          </cell>
          <cell r="DL195" t="str">
            <v>NA</v>
          </cell>
          <cell r="DM195" t="str">
            <v>NA</v>
          </cell>
          <cell r="DN195" t="str">
            <v>NA</v>
          </cell>
          <cell r="DO195" t="str">
            <v>NA</v>
          </cell>
          <cell r="DP195" t="str">
            <v>NA</v>
          </cell>
          <cell r="DQ195" t="str">
            <v>NA</v>
          </cell>
          <cell r="DR195" t="str">
            <v>NA</v>
          </cell>
          <cell r="DS195" t="str">
            <v>NA</v>
          </cell>
          <cell r="DT195" t="str">
            <v>NA</v>
          </cell>
          <cell r="DU195" t="str">
            <v>NA</v>
          </cell>
          <cell r="DV195" t="str">
            <v>NA</v>
          </cell>
          <cell r="DW195" t="str">
            <v>NA</v>
          </cell>
          <cell r="DX195" t="str">
            <v>NA</v>
          </cell>
          <cell r="DY195" t="str">
            <v>NA</v>
          </cell>
          <cell r="DZ195" t="str">
            <v>NA</v>
          </cell>
          <cell r="EA195" t="str">
            <v>NA</v>
          </cell>
          <cell r="EB195" t="str">
            <v>NA</v>
          </cell>
          <cell r="EC195" t="str">
            <v>NA</v>
          </cell>
          <cell r="ED195" t="str">
            <v>NA</v>
          </cell>
          <cell r="EE195" t="str">
            <v>NA</v>
          </cell>
          <cell r="EF195" t="str">
            <v>NA</v>
          </cell>
          <cell r="EG195" t="str">
            <v>NA</v>
          </cell>
          <cell r="EH195" t="str">
            <v>NA</v>
          </cell>
        </row>
        <row r="196">
          <cell r="B196" t="str">
            <v>I140126</v>
          </cell>
          <cell r="C196" t="str">
            <v>Thenmozhi S</v>
          </cell>
          <cell r="D196" t="e">
            <v>#N/A</v>
          </cell>
          <cell r="E196" t="e">
            <v>#N/A</v>
          </cell>
          <cell r="F196" t="e">
            <v>#N/A</v>
          </cell>
          <cell r="G196" t="e">
            <v>#N/A</v>
          </cell>
          <cell r="H196" t="e">
            <v>#N/A</v>
          </cell>
          <cell r="I196" t="e">
            <v>#N/A</v>
          </cell>
          <cell r="J196" t="e">
            <v>#N/A</v>
          </cell>
          <cell r="K196" t="e">
            <v>#N/A</v>
          </cell>
          <cell r="L196">
            <v>10</v>
          </cell>
          <cell r="M196">
            <v>31</v>
          </cell>
          <cell r="N196">
            <v>41</v>
          </cell>
          <cell r="O196" t="str">
            <v>P</v>
          </cell>
          <cell r="P196" t="e">
            <v>#N/A</v>
          </cell>
          <cell r="Q196" t="e">
            <v>#N/A</v>
          </cell>
          <cell r="R196" t="e">
            <v>#N/A</v>
          </cell>
          <cell r="S196" t="e">
            <v>#N/A</v>
          </cell>
          <cell r="T196" t="e">
            <v>#N/A</v>
          </cell>
          <cell r="U196" t="e">
            <v>#N/A</v>
          </cell>
          <cell r="V196" t="e">
            <v>#N/A</v>
          </cell>
          <cell r="W196" t="e">
            <v>#N/A</v>
          </cell>
          <cell r="CZ196" t="str">
            <v>NA</v>
          </cell>
          <cell r="DA196" t="str">
            <v>NA</v>
          </cell>
          <cell r="DB196" t="str">
            <v>NA</v>
          </cell>
          <cell r="DC196" t="str">
            <v>NA</v>
          </cell>
          <cell r="DD196" t="str">
            <v>NA</v>
          </cell>
          <cell r="DE196" t="str">
            <v>NA</v>
          </cell>
          <cell r="DF196" t="str">
            <v>NA</v>
          </cell>
          <cell r="DG196" t="str">
            <v>NA</v>
          </cell>
          <cell r="DH196" t="str">
            <v>NA</v>
          </cell>
          <cell r="DI196" t="str">
            <v>NA</v>
          </cell>
          <cell r="DJ196" t="str">
            <v>NA</v>
          </cell>
          <cell r="DK196" t="str">
            <v>NA</v>
          </cell>
          <cell r="DL196" t="str">
            <v>NA</v>
          </cell>
          <cell r="DM196" t="str">
            <v>NA</v>
          </cell>
          <cell r="DN196" t="str">
            <v>NA</v>
          </cell>
          <cell r="DO196" t="str">
            <v>NA</v>
          </cell>
          <cell r="DP196" t="str">
            <v>NA</v>
          </cell>
          <cell r="DQ196" t="str">
            <v>NA</v>
          </cell>
          <cell r="DR196" t="str">
            <v>NA</v>
          </cell>
          <cell r="DS196" t="str">
            <v>NA</v>
          </cell>
          <cell r="DT196" t="str">
            <v>NA</v>
          </cell>
          <cell r="DU196" t="str">
            <v>NA</v>
          </cell>
          <cell r="DV196" t="str">
            <v>NA</v>
          </cell>
          <cell r="DW196" t="str">
            <v>NA</v>
          </cell>
          <cell r="DX196" t="str">
            <v>NA</v>
          </cell>
          <cell r="DY196" t="str">
            <v>NA</v>
          </cell>
          <cell r="DZ196" t="str">
            <v>NA</v>
          </cell>
          <cell r="EA196" t="str">
            <v>NA</v>
          </cell>
          <cell r="EB196" t="str">
            <v>NA</v>
          </cell>
          <cell r="EC196" t="str">
            <v>NA</v>
          </cell>
          <cell r="ED196" t="str">
            <v>NA</v>
          </cell>
          <cell r="EE196" t="str">
            <v>NA</v>
          </cell>
          <cell r="EF196" t="str">
            <v>NA</v>
          </cell>
          <cell r="EG196" t="str">
            <v>NA</v>
          </cell>
          <cell r="EH196" t="str">
            <v>NA</v>
          </cell>
        </row>
        <row r="197">
          <cell r="B197" t="str">
            <v>I140127</v>
          </cell>
          <cell r="C197" t="str">
            <v>Vasini Devi S</v>
          </cell>
          <cell r="D197" t="e">
            <v>#N/A</v>
          </cell>
          <cell r="E197" t="e">
            <v>#N/A</v>
          </cell>
          <cell r="F197" t="e">
            <v>#N/A</v>
          </cell>
          <cell r="G197" t="e">
            <v>#N/A</v>
          </cell>
          <cell r="H197" t="e">
            <v>#N/A</v>
          </cell>
          <cell r="I197" t="e">
            <v>#N/A</v>
          </cell>
          <cell r="J197" t="e">
            <v>#N/A</v>
          </cell>
          <cell r="K197" t="e">
            <v>#N/A</v>
          </cell>
          <cell r="L197" t="e">
            <v>#N/A</v>
          </cell>
          <cell r="M197" t="e">
            <v>#N/A</v>
          </cell>
          <cell r="N197" t="e">
            <v>#N/A</v>
          </cell>
          <cell r="O197" t="e">
            <v>#N/A</v>
          </cell>
          <cell r="P197">
            <v>16</v>
          </cell>
          <cell r="Q197">
            <v>16</v>
          </cell>
          <cell r="R197">
            <v>32</v>
          </cell>
          <cell r="S197" t="str">
            <v>F</v>
          </cell>
          <cell r="T197">
            <v>8</v>
          </cell>
          <cell r="U197">
            <v>42</v>
          </cell>
          <cell r="V197">
            <v>50</v>
          </cell>
          <cell r="W197" t="str">
            <v>P</v>
          </cell>
          <cell r="CZ197" t="str">
            <v>NA</v>
          </cell>
          <cell r="DA197" t="str">
            <v>NA</v>
          </cell>
          <cell r="DB197" t="str">
            <v>NA</v>
          </cell>
          <cell r="DC197" t="str">
            <v>NA</v>
          </cell>
          <cell r="DD197" t="str">
            <v>NA</v>
          </cell>
          <cell r="DE197" t="str">
            <v>NA</v>
          </cell>
          <cell r="DF197" t="str">
            <v>NA</v>
          </cell>
          <cell r="DG197" t="str">
            <v>NA</v>
          </cell>
          <cell r="DH197" t="str">
            <v>NA</v>
          </cell>
          <cell r="DI197" t="str">
            <v>NA</v>
          </cell>
          <cell r="DJ197" t="str">
            <v>NA</v>
          </cell>
          <cell r="DK197" t="str">
            <v>NA</v>
          </cell>
          <cell r="DL197" t="str">
            <v>NA</v>
          </cell>
          <cell r="DM197" t="str">
            <v>NA</v>
          </cell>
          <cell r="DN197" t="str">
            <v>NA</v>
          </cell>
          <cell r="DO197" t="str">
            <v>NA</v>
          </cell>
          <cell r="DP197" t="str">
            <v>NA</v>
          </cell>
          <cell r="DQ197" t="str">
            <v>NA</v>
          </cell>
          <cell r="DR197" t="str">
            <v>NA</v>
          </cell>
          <cell r="DS197" t="str">
            <v>NA</v>
          </cell>
          <cell r="DT197" t="str">
            <v>NA</v>
          </cell>
          <cell r="DU197" t="str">
            <v>NA</v>
          </cell>
          <cell r="DV197" t="str">
            <v>NA</v>
          </cell>
          <cell r="DW197" t="str">
            <v>NA</v>
          </cell>
          <cell r="DX197" t="str">
            <v>NA</v>
          </cell>
          <cell r="DY197" t="str">
            <v>NA</v>
          </cell>
          <cell r="DZ197" t="str">
            <v>NA</v>
          </cell>
          <cell r="EA197" t="str">
            <v>NA</v>
          </cell>
          <cell r="EB197" t="str">
            <v>NA</v>
          </cell>
          <cell r="EC197" t="str">
            <v>NA</v>
          </cell>
          <cell r="ED197" t="str">
            <v>NA</v>
          </cell>
          <cell r="EE197" t="str">
            <v>NA</v>
          </cell>
          <cell r="EF197" t="str">
            <v>NA</v>
          </cell>
          <cell r="EG197" t="str">
            <v>NA</v>
          </cell>
          <cell r="EH197" t="str">
            <v>NA</v>
          </cell>
        </row>
        <row r="198">
          <cell r="CZ198" t="str">
            <v>NA</v>
          </cell>
          <cell r="DA198" t="str">
            <v>NA</v>
          </cell>
          <cell r="DB198" t="str">
            <v>NA</v>
          </cell>
          <cell r="DC198" t="str">
            <v>NA</v>
          </cell>
          <cell r="DD198" t="str">
            <v>NA</v>
          </cell>
          <cell r="DE198" t="str">
            <v>NA</v>
          </cell>
          <cell r="DF198" t="str">
            <v>NA</v>
          </cell>
          <cell r="DG198" t="str">
            <v>NA</v>
          </cell>
          <cell r="DH198" t="str">
            <v>NA</v>
          </cell>
          <cell r="DI198" t="str">
            <v>NA</v>
          </cell>
          <cell r="DJ198" t="str">
            <v>NA</v>
          </cell>
          <cell r="DK198" t="str">
            <v>NA</v>
          </cell>
          <cell r="DL198" t="str">
            <v>NA</v>
          </cell>
          <cell r="DM198" t="str">
            <v>NA</v>
          </cell>
          <cell r="DN198" t="str">
            <v>NA</v>
          </cell>
          <cell r="DO198" t="str">
            <v>NA</v>
          </cell>
          <cell r="DP198" t="str">
            <v>NA</v>
          </cell>
          <cell r="DQ198" t="str">
            <v>NA</v>
          </cell>
          <cell r="DR198" t="str">
            <v>NA</v>
          </cell>
          <cell r="DS198" t="str">
            <v>NA</v>
          </cell>
          <cell r="DT198" t="str">
            <v>NA</v>
          </cell>
          <cell r="DU198" t="str">
            <v>NA</v>
          </cell>
          <cell r="DV198" t="str">
            <v>NA</v>
          </cell>
          <cell r="DW198" t="str">
            <v>NA</v>
          </cell>
          <cell r="DX198" t="str">
            <v>NA</v>
          </cell>
          <cell r="DY198" t="str">
            <v>NA</v>
          </cell>
          <cell r="DZ198" t="str">
            <v>NA</v>
          </cell>
          <cell r="EA198" t="str">
            <v>NA</v>
          </cell>
          <cell r="EB198" t="str">
            <v>NA</v>
          </cell>
          <cell r="EC198" t="str">
            <v>NA</v>
          </cell>
          <cell r="ED198" t="str">
            <v>NA</v>
          </cell>
          <cell r="EE198" t="str">
            <v>NA</v>
          </cell>
          <cell r="EF198" t="str">
            <v>NA</v>
          </cell>
          <cell r="EG198" t="str">
            <v>NA</v>
          </cell>
          <cell r="EH198" t="str">
            <v>NA</v>
          </cell>
        </row>
        <row r="199">
          <cell r="B199"/>
          <cell r="C199"/>
          <cell r="D199"/>
          <cell r="E199"/>
          <cell r="F199"/>
          <cell r="G199"/>
          <cell r="H199"/>
          <cell r="I199"/>
          <cell r="J199"/>
          <cell r="K199"/>
          <cell r="L199"/>
          <cell r="M199"/>
          <cell r="N199"/>
          <cell r="O199"/>
          <cell r="P199"/>
          <cell r="Q199"/>
          <cell r="R199"/>
          <cell r="S199"/>
          <cell r="CZ199" t="str">
            <v>NA</v>
          </cell>
          <cell r="DA199" t="str">
            <v>NA</v>
          </cell>
          <cell r="DB199" t="str">
            <v>NA</v>
          </cell>
          <cell r="DC199" t="str">
            <v>NA</v>
          </cell>
          <cell r="DD199" t="str">
            <v>NA</v>
          </cell>
          <cell r="DE199" t="str">
            <v>NA</v>
          </cell>
          <cell r="DF199" t="str">
            <v>NA</v>
          </cell>
          <cell r="DG199" t="str">
            <v>NA</v>
          </cell>
          <cell r="DH199" t="str">
            <v>NA</v>
          </cell>
          <cell r="DI199" t="str">
            <v>NA</v>
          </cell>
          <cell r="DJ199" t="str">
            <v>NA</v>
          </cell>
          <cell r="DK199" t="str">
            <v>NA</v>
          </cell>
          <cell r="DL199" t="str">
            <v>NA</v>
          </cell>
          <cell r="DM199" t="str">
            <v>NA</v>
          </cell>
          <cell r="DN199" t="str">
            <v>NA</v>
          </cell>
          <cell r="DO199" t="str">
            <v>NA</v>
          </cell>
          <cell r="DP199" t="str">
            <v>NA</v>
          </cell>
          <cell r="DQ199" t="str">
            <v>NA</v>
          </cell>
          <cell r="DR199" t="str">
            <v>NA</v>
          </cell>
          <cell r="DS199" t="str">
            <v>NA</v>
          </cell>
          <cell r="DT199" t="str">
            <v>NA</v>
          </cell>
          <cell r="DU199" t="str">
            <v>NA</v>
          </cell>
          <cell r="DV199" t="str">
            <v>NA</v>
          </cell>
          <cell r="DW199" t="str">
            <v>NA</v>
          </cell>
          <cell r="DX199" t="str">
            <v>NA</v>
          </cell>
          <cell r="DY199" t="str">
            <v>NA</v>
          </cell>
          <cell r="DZ199" t="str">
            <v>NA</v>
          </cell>
          <cell r="EA199" t="str">
            <v>NA</v>
          </cell>
          <cell r="EB199" t="str">
            <v>NA</v>
          </cell>
          <cell r="EC199" t="str">
            <v>NA</v>
          </cell>
          <cell r="ED199" t="str">
            <v>NA</v>
          </cell>
          <cell r="EE199" t="str">
            <v>NA</v>
          </cell>
          <cell r="EF199" t="str">
            <v>NA</v>
          </cell>
          <cell r="EG199" t="str">
            <v>NA</v>
          </cell>
          <cell r="EH199" t="str">
            <v>NA</v>
          </cell>
        </row>
        <row r="200">
          <cell r="B200"/>
          <cell r="C200"/>
          <cell r="D200"/>
          <cell r="E200"/>
          <cell r="F200"/>
          <cell r="G200"/>
          <cell r="H200"/>
          <cell r="I200"/>
          <cell r="J200"/>
          <cell r="K200"/>
          <cell r="L200"/>
          <cell r="M200"/>
          <cell r="N200"/>
          <cell r="O200"/>
          <cell r="P200"/>
          <cell r="Q200"/>
          <cell r="R200"/>
          <cell r="S200"/>
          <cell r="CZ200" t="str">
            <v>NA</v>
          </cell>
          <cell r="DA200" t="str">
            <v>NA</v>
          </cell>
          <cell r="DB200" t="str">
            <v>NA</v>
          </cell>
          <cell r="DC200" t="str">
            <v>NA</v>
          </cell>
          <cell r="DD200" t="str">
            <v>NA</v>
          </cell>
          <cell r="DE200" t="str">
            <v>NA</v>
          </cell>
          <cell r="DF200" t="str">
            <v>NA</v>
          </cell>
          <cell r="DG200" t="str">
            <v>NA</v>
          </cell>
          <cell r="DH200" t="str">
            <v>NA</v>
          </cell>
          <cell r="DI200" t="str">
            <v>NA</v>
          </cell>
          <cell r="DJ200" t="str">
            <v>NA</v>
          </cell>
          <cell r="DK200" t="str">
            <v>NA</v>
          </cell>
          <cell r="DL200" t="str">
            <v>NA</v>
          </cell>
          <cell r="DM200" t="str">
            <v>NA</v>
          </cell>
          <cell r="DN200" t="str">
            <v>NA</v>
          </cell>
          <cell r="DO200" t="str">
            <v>NA</v>
          </cell>
          <cell r="DP200" t="str">
            <v>NA</v>
          </cell>
          <cell r="DQ200" t="str">
            <v>NA</v>
          </cell>
          <cell r="DR200" t="str">
            <v>NA</v>
          </cell>
          <cell r="DS200" t="str">
            <v>NA</v>
          </cell>
          <cell r="DT200" t="str">
            <v>NA</v>
          </cell>
          <cell r="DU200" t="str">
            <v>NA</v>
          </cell>
          <cell r="DV200" t="str">
            <v>NA</v>
          </cell>
          <cell r="DW200" t="str">
            <v>NA</v>
          </cell>
          <cell r="DX200" t="str">
            <v>NA</v>
          </cell>
          <cell r="DY200" t="str">
            <v>NA</v>
          </cell>
          <cell r="DZ200" t="str">
            <v>NA</v>
          </cell>
          <cell r="EA200" t="str">
            <v>NA</v>
          </cell>
          <cell r="EB200" t="str">
            <v>NA</v>
          </cell>
          <cell r="EC200" t="str">
            <v>NA</v>
          </cell>
          <cell r="ED200" t="str">
            <v>NA</v>
          </cell>
          <cell r="EE200" t="str">
            <v>NA</v>
          </cell>
          <cell r="EF200" t="str">
            <v>NA</v>
          </cell>
          <cell r="EG200" t="str">
            <v>NA</v>
          </cell>
          <cell r="EH200" t="str">
            <v>NA</v>
          </cell>
        </row>
        <row r="201">
          <cell r="B201"/>
          <cell r="C201"/>
          <cell r="D201" t="str">
            <v>ENG092</v>
          </cell>
          <cell r="E201"/>
          <cell r="F201"/>
          <cell r="G201"/>
          <cell r="H201" t="str">
            <v>ENG094</v>
          </cell>
          <cell r="I201"/>
          <cell r="J201"/>
          <cell r="K201"/>
          <cell r="L201" t="str">
            <v>SWY001</v>
          </cell>
          <cell r="M201"/>
          <cell r="N201"/>
          <cell r="O201"/>
          <cell r="P201"/>
          <cell r="Q201"/>
          <cell r="R201"/>
          <cell r="S201"/>
          <cell r="CZ201" t="str">
            <v>NA</v>
          </cell>
          <cell r="DA201" t="str">
            <v>NA</v>
          </cell>
          <cell r="DB201" t="str">
            <v>NA</v>
          </cell>
          <cell r="DC201" t="str">
            <v>NA</v>
          </cell>
          <cell r="DD201" t="str">
            <v>NA</v>
          </cell>
          <cell r="DE201" t="str">
            <v>NA</v>
          </cell>
          <cell r="DF201" t="str">
            <v>NA</v>
          </cell>
          <cell r="DG201" t="str">
            <v>NA</v>
          </cell>
          <cell r="DH201" t="str">
            <v>NA</v>
          </cell>
          <cell r="DI201" t="str">
            <v>NA</v>
          </cell>
          <cell r="DJ201" t="str">
            <v>NA</v>
          </cell>
          <cell r="DK201" t="str">
            <v>NA</v>
          </cell>
          <cell r="DL201" t="str">
            <v>NA</v>
          </cell>
          <cell r="DM201" t="str">
            <v>NA</v>
          </cell>
          <cell r="DN201" t="str">
            <v>NA</v>
          </cell>
          <cell r="DO201" t="str">
            <v>NA</v>
          </cell>
          <cell r="DP201" t="str">
            <v>NA</v>
          </cell>
          <cell r="DQ201" t="str">
            <v>NA</v>
          </cell>
          <cell r="DR201" t="str">
            <v>NA</v>
          </cell>
          <cell r="DS201" t="str">
            <v>NA</v>
          </cell>
          <cell r="DT201" t="str">
            <v>NA</v>
          </cell>
          <cell r="DU201" t="str">
            <v>NA</v>
          </cell>
          <cell r="DV201" t="str">
            <v>NA</v>
          </cell>
          <cell r="DW201" t="str">
            <v>NA</v>
          </cell>
          <cell r="DX201" t="str">
            <v>NA</v>
          </cell>
          <cell r="DY201" t="str">
            <v>NA</v>
          </cell>
          <cell r="DZ201" t="str">
            <v>NA</v>
          </cell>
          <cell r="EA201" t="str">
            <v>NA</v>
          </cell>
          <cell r="EB201" t="str">
            <v>NA</v>
          </cell>
          <cell r="EC201" t="str">
            <v>NA</v>
          </cell>
          <cell r="ED201" t="str">
            <v>NA</v>
          </cell>
          <cell r="EE201" t="str">
            <v>NA</v>
          </cell>
          <cell r="EF201" t="str">
            <v>NA</v>
          </cell>
          <cell r="EG201" t="str">
            <v>NA</v>
          </cell>
          <cell r="EH201" t="str">
            <v>NA</v>
          </cell>
        </row>
        <row r="202">
          <cell r="B202"/>
          <cell r="C202"/>
          <cell r="D202" t="str">
            <v>British Literature III</v>
          </cell>
          <cell r="E202"/>
          <cell r="F202"/>
          <cell r="G202"/>
          <cell r="H202" t="str">
            <v>Ecocriticism</v>
          </cell>
          <cell r="I202"/>
          <cell r="J202"/>
          <cell r="K202"/>
          <cell r="L202" t="str">
            <v>Yoga Course</v>
          </cell>
          <cell r="M202"/>
          <cell r="N202"/>
          <cell r="O202"/>
          <cell r="P202"/>
          <cell r="Q202"/>
          <cell r="R202"/>
          <cell r="S202"/>
          <cell r="CZ202" t="str">
            <v>NA</v>
          </cell>
          <cell r="DA202" t="str">
            <v>NA</v>
          </cell>
          <cell r="DB202" t="str">
            <v>NA</v>
          </cell>
          <cell r="DC202" t="str">
            <v>NA</v>
          </cell>
          <cell r="DD202" t="str">
            <v>NA</v>
          </cell>
          <cell r="DE202" t="str">
            <v>NA</v>
          </cell>
          <cell r="DF202" t="str">
            <v>NA</v>
          </cell>
          <cell r="DG202" t="str">
            <v>NA</v>
          </cell>
          <cell r="DH202" t="str">
            <v>NA</v>
          </cell>
          <cell r="DI202" t="str">
            <v>NA</v>
          </cell>
          <cell r="DJ202" t="str">
            <v>NA</v>
          </cell>
          <cell r="DK202" t="str">
            <v>NA</v>
          </cell>
          <cell r="DL202" t="str">
            <v>NA</v>
          </cell>
          <cell r="DM202" t="str">
            <v>NA</v>
          </cell>
          <cell r="DN202" t="str">
            <v>NA</v>
          </cell>
          <cell r="DO202" t="str">
            <v>NA</v>
          </cell>
          <cell r="DP202" t="str">
            <v>NA</v>
          </cell>
          <cell r="DQ202" t="str">
            <v>NA</v>
          </cell>
          <cell r="DR202" t="str">
            <v>NA</v>
          </cell>
          <cell r="DS202" t="str">
            <v>NA</v>
          </cell>
          <cell r="DT202" t="str">
            <v>NA</v>
          </cell>
          <cell r="DU202" t="str">
            <v>NA</v>
          </cell>
          <cell r="DV202" t="str">
            <v>NA</v>
          </cell>
          <cell r="DW202" t="str">
            <v>NA</v>
          </cell>
          <cell r="DX202" t="str">
            <v>NA</v>
          </cell>
          <cell r="DY202" t="str">
            <v>NA</v>
          </cell>
          <cell r="DZ202" t="str">
            <v>NA</v>
          </cell>
          <cell r="EA202" t="str">
            <v>NA</v>
          </cell>
          <cell r="EB202" t="str">
            <v>NA</v>
          </cell>
          <cell r="EC202" t="str">
            <v>NA</v>
          </cell>
          <cell r="ED202" t="str">
            <v>NA</v>
          </cell>
          <cell r="EE202" t="str">
            <v>NA</v>
          </cell>
          <cell r="EF202" t="str">
            <v>NA</v>
          </cell>
          <cell r="EG202" t="str">
            <v>NA</v>
          </cell>
          <cell r="EH202" t="str">
            <v>NA</v>
          </cell>
        </row>
        <row r="203">
          <cell r="B203" t="str">
            <v>Reg. No.</v>
          </cell>
          <cell r="C203" t="str">
            <v>Name</v>
          </cell>
          <cell r="D203" t="str">
            <v>Int</v>
          </cell>
          <cell r="E203" t="str">
            <v>ESE</v>
          </cell>
          <cell r="F203" t="str">
            <v>Tot</v>
          </cell>
          <cell r="G203" t="str">
            <v>P/F</v>
          </cell>
          <cell r="H203" t="str">
            <v>Int</v>
          </cell>
          <cell r="I203" t="str">
            <v>ESE</v>
          </cell>
          <cell r="J203" t="str">
            <v>Tot</v>
          </cell>
          <cell r="K203" t="str">
            <v>P/F</v>
          </cell>
          <cell r="L203" t="str">
            <v>Int</v>
          </cell>
          <cell r="M203" t="str">
            <v>ESE</v>
          </cell>
          <cell r="N203" t="str">
            <v>Tot</v>
          </cell>
          <cell r="O203" t="str">
            <v>P/F</v>
          </cell>
          <cell r="P203"/>
          <cell r="Q203"/>
          <cell r="R203"/>
          <cell r="S203"/>
          <cell r="CZ203" t="str">
            <v>NA</v>
          </cell>
          <cell r="DA203" t="str">
            <v>NA</v>
          </cell>
          <cell r="DB203" t="str">
            <v>NA</v>
          </cell>
          <cell r="DC203" t="str">
            <v>NA</v>
          </cell>
          <cell r="DD203" t="str">
            <v>NA</v>
          </cell>
          <cell r="DE203" t="str">
            <v>NA</v>
          </cell>
          <cell r="DF203" t="str">
            <v>NA</v>
          </cell>
          <cell r="DG203" t="str">
            <v>NA</v>
          </cell>
          <cell r="DH203" t="str">
            <v>NA</v>
          </cell>
          <cell r="DI203" t="str">
            <v>NA</v>
          </cell>
          <cell r="DJ203" t="str">
            <v>NA</v>
          </cell>
          <cell r="DK203" t="str">
            <v>NA</v>
          </cell>
          <cell r="DL203" t="str">
            <v>NA</v>
          </cell>
          <cell r="DM203" t="str">
            <v>NA</v>
          </cell>
          <cell r="DN203" t="str">
            <v>NA</v>
          </cell>
          <cell r="DO203" t="str">
            <v>NA</v>
          </cell>
          <cell r="DP203" t="str">
            <v>NA</v>
          </cell>
          <cell r="DQ203" t="str">
            <v>NA</v>
          </cell>
          <cell r="DR203" t="str">
            <v>NA</v>
          </cell>
          <cell r="DS203" t="str">
            <v>NA</v>
          </cell>
          <cell r="DT203" t="str">
            <v>NA</v>
          </cell>
          <cell r="DU203" t="str">
            <v>NA</v>
          </cell>
          <cell r="DV203" t="str">
            <v>NA</v>
          </cell>
          <cell r="DW203" t="str">
            <v>NA</v>
          </cell>
          <cell r="DX203" t="str">
            <v>NA</v>
          </cell>
          <cell r="DY203" t="str">
            <v>NA</v>
          </cell>
          <cell r="DZ203" t="str">
            <v>NA</v>
          </cell>
          <cell r="EA203" t="str">
            <v>NA</v>
          </cell>
          <cell r="EB203" t="str">
            <v>NA</v>
          </cell>
          <cell r="EC203" t="str">
            <v>NA</v>
          </cell>
          <cell r="ED203" t="str">
            <v>NA</v>
          </cell>
          <cell r="EE203" t="str">
            <v>NA</v>
          </cell>
          <cell r="EF203" t="str">
            <v>NA</v>
          </cell>
          <cell r="EG203" t="str">
            <v>NA</v>
          </cell>
          <cell r="EH203" t="str">
            <v>NA</v>
          </cell>
        </row>
        <row r="204">
          <cell r="B204" t="str">
            <v>P140502</v>
          </cell>
          <cell r="C204" t="str">
            <v>Aparna  B D</v>
          </cell>
          <cell r="D204">
            <v>22.5</v>
          </cell>
          <cell r="E204">
            <v>30</v>
          </cell>
          <cell r="F204">
            <v>53</v>
          </cell>
          <cell r="G204" t="str">
            <v>P</v>
          </cell>
          <cell r="H204">
            <v>19</v>
          </cell>
          <cell r="I204">
            <v>42</v>
          </cell>
          <cell r="J204">
            <v>61</v>
          </cell>
          <cell r="K204" t="str">
            <v>P</v>
          </cell>
          <cell r="L204" t="e">
            <v>#N/A</v>
          </cell>
          <cell r="M204" t="e">
            <v>#N/A</v>
          </cell>
          <cell r="N204" t="e">
            <v>#N/A</v>
          </cell>
          <cell r="O204" t="e">
            <v>#N/A</v>
          </cell>
          <cell r="CZ204" t="str">
            <v>NA</v>
          </cell>
          <cell r="DA204" t="str">
            <v>NA</v>
          </cell>
          <cell r="DB204" t="str">
            <v>NA</v>
          </cell>
          <cell r="DC204" t="str">
            <v>NA</v>
          </cell>
          <cell r="DD204" t="str">
            <v>NA</v>
          </cell>
          <cell r="DE204" t="str">
            <v>NA</v>
          </cell>
          <cell r="DF204" t="str">
            <v>NA</v>
          </cell>
          <cell r="DG204" t="str">
            <v>NA</v>
          </cell>
          <cell r="DH204" t="str">
            <v>NA</v>
          </cell>
          <cell r="DI204" t="str">
            <v>NA</v>
          </cell>
          <cell r="DJ204" t="str">
            <v>NA</v>
          </cell>
          <cell r="DK204" t="str">
            <v>NA</v>
          </cell>
          <cell r="DL204" t="str">
            <v>NA</v>
          </cell>
          <cell r="DM204" t="str">
            <v>NA</v>
          </cell>
          <cell r="DN204" t="str">
            <v>NA</v>
          </cell>
          <cell r="DO204" t="str">
            <v>NA</v>
          </cell>
          <cell r="DP204" t="str">
            <v>NA</v>
          </cell>
          <cell r="DQ204" t="str">
            <v>NA</v>
          </cell>
          <cell r="DR204" t="str">
            <v>NA</v>
          </cell>
          <cell r="DS204" t="str">
            <v>NA</v>
          </cell>
          <cell r="DT204" t="str">
            <v>NA</v>
          </cell>
          <cell r="DU204" t="str">
            <v>NA</v>
          </cell>
          <cell r="DV204" t="str">
            <v>NA</v>
          </cell>
          <cell r="DW204" t="str">
            <v>NA</v>
          </cell>
          <cell r="DX204" t="str">
            <v>NA</v>
          </cell>
          <cell r="DY204" t="str">
            <v>NA</v>
          </cell>
          <cell r="DZ204" t="str">
            <v>NA</v>
          </cell>
          <cell r="EA204" t="str">
            <v>NA</v>
          </cell>
          <cell r="EB204" t="str">
            <v>NA</v>
          </cell>
          <cell r="EC204" t="str">
            <v>NA</v>
          </cell>
          <cell r="ED204" t="str">
            <v>NA</v>
          </cell>
          <cell r="EE204" t="str">
            <v>NA</v>
          </cell>
          <cell r="EF204" t="str">
            <v>NA</v>
          </cell>
          <cell r="EG204" t="str">
            <v>NA</v>
          </cell>
          <cell r="EH204" t="str">
            <v>NA</v>
          </cell>
        </row>
        <row r="205">
          <cell r="B205" t="str">
            <v>P140505</v>
          </cell>
          <cell r="C205" t="str">
            <v>Gayathiri M</v>
          </cell>
          <cell r="D205" t="e">
            <v>#N/A</v>
          </cell>
          <cell r="E205" t="e">
            <v>#N/A</v>
          </cell>
          <cell r="F205" t="e">
            <v>#N/A</v>
          </cell>
          <cell r="G205" t="e">
            <v>#N/A</v>
          </cell>
          <cell r="H205">
            <v>16</v>
          </cell>
          <cell r="I205">
            <v>34</v>
          </cell>
          <cell r="J205">
            <v>50</v>
          </cell>
          <cell r="K205" t="str">
            <v>P</v>
          </cell>
          <cell r="L205" t="e">
            <v>#N/A</v>
          </cell>
          <cell r="M205" t="e">
            <v>#N/A</v>
          </cell>
          <cell r="N205" t="e">
            <v>#N/A</v>
          </cell>
          <cell r="O205" t="e">
            <v>#N/A</v>
          </cell>
          <cell r="CZ205" t="str">
            <v>NA</v>
          </cell>
          <cell r="DA205" t="str">
            <v>NA</v>
          </cell>
          <cell r="DB205" t="str">
            <v>NA</v>
          </cell>
          <cell r="DC205" t="str">
            <v>NA</v>
          </cell>
          <cell r="DD205" t="str">
            <v>NA</v>
          </cell>
          <cell r="DE205" t="str">
            <v>NA</v>
          </cell>
          <cell r="DF205" t="str">
            <v>NA</v>
          </cell>
          <cell r="DG205" t="str">
            <v>NA</v>
          </cell>
          <cell r="DH205" t="str">
            <v>NA</v>
          </cell>
          <cell r="DI205" t="str">
            <v>NA</v>
          </cell>
          <cell r="DJ205" t="str">
            <v>NA</v>
          </cell>
          <cell r="DK205" t="str">
            <v>NA</v>
          </cell>
          <cell r="DL205" t="str">
            <v>NA</v>
          </cell>
          <cell r="DM205" t="str">
            <v>NA</v>
          </cell>
          <cell r="DN205" t="str">
            <v>NA</v>
          </cell>
          <cell r="DO205" t="str">
            <v>NA</v>
          </cell>
          <cell r="DP205" t="str">
            <v>NA</v>
          </cell>
          <cell r="DQ205" t="str">
            <v>NA</v>
          </cell>
          <cell r="DR205" t="str">
            <v>NA</v>
          </cell>
          <cell r="DS205" t="str">
            <v>NA</v>
          </cell>
          <cell r="DT205" t="str">
            <v>NA</v>
          </cell>
          <cell r="DU205" t="str">
            <v>NA</v>
          </cell>
          <cell r="DV205" t="str">
            <v>NA</v>
          </cell>
          <cell r="DW205" t="str">
            <v>NA</v>
          </cell>
          <cell r="DX205" t="str">
            <v>NA</v>
          </cell>
          <cell r="DY205" t="str">
            <v>NA</v>
          </cell>
          <cell r="DZ205" t="str">
            <v>NA</v>
          </cell>
          <cell r="EA205" t="str">
            <v>NA</v>
          </cell>
          <cell r="EB205" t="str">
            <v>NA</v>
          </cell>
          <cell r="EC205" t="str">
            <v>NA</v>
          </cell>
          <cell r="ED205" t="str">
            <v>NA</v>
          </cell>
          <cell r="EE205" t="str">
            <v>NA</v>
          </cell>
          <cell r="EF205" t="str">
            <v>NA</v>
          </cell>
          <cell r="EG205" t="str">
            <v>NA</v>
          </cell>
          <cell r="EH205" t="str">
            <v>NA</v>
          </cell>
        </row>
        <row r="206">
          <cell r="B206" t="str">
            <v>P140507</v>
          </cell>
          <cell r="C206" t="str">
            <v>Praveenkumar J</v>
          </cell>
          <cell r="D206">
            <v>22.5</v>
          </cell>
          <cell r="E206">
            <v>30</v>
          </cell>
          <cell r="F206">
            <v>53</v>
          </cell>
          <cell r="G206" t="str">
            <v>P</v>
          </cell>
          <cell r="H206" t="e">
            <v>#N/A</v>
          </cell>
          <cell r="I206" t="e">
            <v>#N/A</v>
          </cell>
          <cell r="J206" t="e">
            <v>#N/A</v>
          </cell>
          <cell r="K206" t="e">
            <v>#N/A</v>
          </cell>
          <cell r="L206" t="e">
            <v>#N/A</v>
          </cell>
          <cell r="M206" t="e">
            <v>#N/A</v>
          </cell>
          <cell r="N206" t="e">
            <v>#N/A</v>
          </cell>
          <cell r="O206" t="e">
            <v>#N/A</v>
          </cell>
          <cell r="CZ206" t="str">
            <v>NA</v>
          </cell>
          <cell r="DA206" t="str">
            <v>NA</v>
          </cell>
          <cell r="DB206" t="str">
            <v>NA</v>
          </cell>
          <cell r="DC206" t="str">
            <v>NA</v>
          </cell>
          <cell r="DD206" t="str">
            <v>NA</v>
          </cell>
          <cell r="DE206" t="str">
            <v>NA</v>
          </cell>
          <cell r="DF206" t="str">
            <v>NA</v>
          </cell>
          <cell r="DG206" t="str">
            <v>NA</v>
          </cell>
          <cell r="DH206" t="str">
            <v>NA</v>
          </cell>
          <cell r="DI206" t="str">
            <v>NA</v>
          </cell>
          <cell r="DJ206" t="str">
            <v>NA</v>
          </cell>
          <cell r="DK206" t="str">
            <v>NA</v>
          </cell>
          <cell r="DL206" t="str">
            <v>NA</v>
          </cell>
          <cell r="DM206" t="str">
            <v>NA</v>
          </cell>
          <cell r="DN206" t="str">
            <v>NA</v>
          </cell>
          <cell r="DO206" t="str">
            <v>NA</v>
          </cell>
          <cell r="DP206" t="str">
            <v>NA</v>
          </cell>
          <cell r="DQ206" t="str">
            <v>NA</v>
          </cell>
          <cell r="DR206" t="str">
            <v>NA</v>
          </cell>
          <cell r="DS206" t="str">
            <v>NA</v>
          </cell>
          <cell r="DT206" t="str">
            <v>NA</v>
          </cell>
          <cell r="DU206" t="str">
            <v>NA</v>
          </cell>
          <cell r="DV206" t="str">
            <v>NA</v>
          </cell>
          <cell r="DW206" t="str">
            <v>NA</v>
          </cell>
          <cell r="DX206" t="str">
            <v>NA</v>
          </cell>
          <cell r="DY206" t="str">
            <v>NA</v>
          </cell>
          <cell r="DZ206" t="str">
            <v>NA</v>
          </cell>
          <cell r="EA206" t="str">
            <v>NA</v>
          </cell>
          <cell r="EB206" t="str">
            <v>NA</v>
          </cell>
          <cell r="EC206" t="str">
            <v>NA</v>
          </cell>
          <cell r="ED206" t="str">
            <v>NA</v>
          </cell>
          <cell r="EE206" t="str">
            <v>NA</v>
          </cell>
          <cell r="EF206" t="str">
            <v>NA</v>
          </cell>
          <cell r="EG206" t="str">
            <v>NA</v>
          </cell>
          <cell r="EH206" t="str">
            <v>NA</v>
          </cell>
        </row>
        <row r="207">
          <cell r="B207" t="str">
            <v>P140508</v>
          </cell>
          <cell r="C207" t="str">
            <v>Priyadharshini J</v>
          </cell>
          <cell r="D207" t="e">
            <v>#N/A</v>
          </cell>
          <cell r="E207" t="e">
            <v>#N/A</v>
          </cell>
          <cell r="F207" t="e">
            <v>#N/A</v>
          </cell>
          <cell r="G207" t="e">
            <v>#N/A</v>
          </cell>
          <cell r="H207" t="e">
            <v>#N/A</v>
          </cell>
          <cell r="I207" t="e">
            <v>#N/A</v>
          </cell>
          <cell r="J207" t="e">
            <v>#N/A</v>
          </cell>
          <cell r="K207" t="e">
            <v>#N/A</v>
          </cell>
          <cell r="L207">
            <v>10</v>
          </cell>
          <cell r="M207">
            <v>40</v>
          </cell>
          <cell r="N207">
            <v>50</v>
          </cell>
          <cell r="O207" t="str">
            <v>P</v>
          </cell>
          <cell r="CZ207" t="str">
            <v>NA</v>
          </cell>
          <cell r="DA207" t="str">
            <v>NA</v>
          </cell>
          <cell r="DB207" t="str">
            <v>NA</v>
          </cell>
          <cell r="DC207" t="str">
            <v>NA</v>
          </cell>
          <cell r="DD207" t="str">
            <v>NA</v>
          </cell>
          <cell r="DE207" t="str">
            <v>NA</v>
          </cell>
          <cell r="DF207" t="str">
            <v>NA</v>
          </cell>
          <cell r="DG207" t="str">
            <v>NA</v>
          </cell>
          <cell r="DH207" t="str">
            <v>NA</v>
          </cell>
          <cell r="DI207" t="str">
            <v>NA</v>
          </cell>
          <cell r="DJ207" t="str">
            <v>NA</v>
          </cell>
          <cell r="DK207" t="str">
            <v>NA</v>
          </cell>
          <cell r="DL207" t="str">
            <v>NA</v>
          </cell>
          <cell r="DM207" t="str">
            <v>NA</v>
          </cell>
          <cell r="DN207" t="str">
            <v>NA</v>
          </cell>
          <cell r="DO207" t="str">
            <v>NA</v>
          </cell>
          <cell r="DP207" t="str">
            <v>NA</v>
          </cell>
          <cell r="DQ207" t="str">
            <v>NA</v>
          </cell>
          <cell r="DR207" t="str">
            <v>NA</v>
          </cell>
          <cell r="DS207" t="str">
            <v>NA</v>
          </cell>
          <cell r="DT207" t="str">
            <v>NA</v>
          </cell>
          <cell r="DU207" t="str">
            <v>NA</v>
          </cell>
          <cell r="DV207" t="str">
            <v>NA</v>
          </cell>
          <cell r="DW207" t="str">
            <v>NA</v>
          </cell>
          <cell r="DX207" t="str">
            <v>NA</v>
          </cell>
          <cell r="DY207" t="str">
            <v>NA</v>
          </cell>
          <cell r="DZ207" t="str">
            <v>NA</v>
          </cell>
          <cell r="EA207" t="str">
            <v>NA</v>
          </cell>
          <cell r="EB207" t="str">
            <v>NA</v>
          </cell>
          <cell r="EC207" t="str">
            <v>NA</v>
          </cell>
          <cell r="ED207" t="str">
            <v>NA</v>
          </cell>
          <cell r="EE207" t="str">
            <v>NA</v>
          </cell>
          <cell r="EF207" t="str">
            <v>NA</v>
          </cell>
          <cell r="EG207" t="str">
            <v>NA</v>
          </cell>
          <cell r="EH207" t="str">
            <v>NA</v>
          </cell>
        </row>
        <row r="208">
          <cell r="CZ208" t="str">
            <v>NA</v>
          </cell>
          <cell r="DA208" t="str">
            <v>NA</v>
          </cell>
          <cell r="DB208" t="str">
            <v>NA</v>
          </cell>
          <cell r="DC208" t="str">
            <v>NA</v>
          </cell>
          <cell r="DD208" t="str">
            <v>NA</v>
          </cell>
          <cell r="DE208" t="str">
            <v>NA</v>
          </cell>
          <cell r="DF208" t="str">
            <v>NA</v>
          </cell>
          <cell r="DG208" t="str">
            <v>NA</v>
          </cell>
          <cell r="DH208" t="str">
            <v>NA</v>
          </cell>
          <cell r="DI208" t="str">
            <v>NA</v>
          </cell>
          <cell r="DJ208" t="str">
            <v>NA</v>
          </cell>
          <cell r="DK208" t="str">
            <v>NA</v>
          </cell>
          <cell r="DL208" t="str">
            <v>NA</v>
          </cell>
          <cell r="DM208" t="str">
            <v>NA</v>
          </cell>
          <cell r="DN208" t="str">
            <v>NA</v>
          </cell>
          <cell r="DO208" t="str">
            <v>NA</v>
          </cell>
          <cell r="DP208" t="str">
            <v>NA</v>
          </cell>
          <cell r="DQ208" t="str">
            <v>NA</v>
          </cell>
          <cell r="DR208" t="str">
            <v>NA</v>
          </cell>
          <cell r="DS208" t="str">
            <v>NA</v>
          </cell>
          <cell r="DT208" t="str">
            <v>NA</v>
          </cell>
          <cell r="DU208" t="str">
            <v>NA</v>
          </cell>
          <cell r="DV208" t="str">
            <v>NA</v>
          </cell>
          <cell r="DW208" t="str">
            <v>NA</v>
          </cell>
          <cell r="DX208" t="str">
            <v>NA</v>
          </cell>
          <cell r="DY208" t="str">
            <v>NA</v>
          </cell>
          <cell r="DZ208" t="str">
            <v>NA</v>
          </cell>
          <cell r="EA208" t="str">
            <v>NA</v>
          </cell>
          <cell r="EB208" t="str">
            <v>NA</v>
          </cell>
          <cell r="EC208" t="str">
            <v>NA</v>
          </cell>
          <cell r="ED208" t="str">
            <v>NA</v>
          </cell>
          <cell r="EE208" t="str">
            <v>NA</v>
          </cell>
          <cell r="EF208" t="str">
            <v>NA</v>
          </cell>
          <cell r="EG208" t="str">
            <v>NA</v>
          </cell>
          <cell r="EH208" t="str">
            <v>NA</v>
          </cell>
        </row>
        <row r="209">
          <cell r="B209"/>
          <cell r="C209"/>
          <cell r="D209"/>
          <cell r="E209"/>
          <cell r="F209"/>
          <cell r="G209"/>
          <cell r="H209"/>
          <cell r="I209"/>
          <cell r="J209"/>
          <cell r="K209"/>
          <cell r="L209"/>
          <cell r="M209"/>
          <cell r="N209"/>
          <cell r="O209"/>
          <cell r="CZ209" t="str">
            <v>NA</v>
          </cell>
          <cell r="DA209" t="str">
            <v>NA</v>
          </cell>
          <cell r="DB209" t="str">
            <v>NA</v>
          </cell>
          <cell r="DC209" t="str">
            <v>NA</v>
          </cell>
          <cell r="DD209" t="str">
            <v>NA</v>
          </cell>
          <cell r="DE209" t="str">
            <v>NA</v>
          </cell>
          <cell r="DF209" t="str">
            <v>NA</v>
          </cell>
          <cell r="DG209" t="str">
            <v>NA</v>
          </cell>
          <cell r="DH209" t="str">
            <v>NA</v>
          </cell>
          <cell r="DI209" t="str">
            <v>NA</v>
          </cell>
          <cell r="DJ209" t="str">
            <v>NA</v>
          </cell>
          <cell r="DK209" t="str">
            <v>NA</v>
          </cell>
          <cell r="DL209" t="str">
            <v>NA</v>
          </cell>
          <cell r="DM209" t="str">
            <v>NA</v>
          </cell>
          <cell r="DN209" t="str">
            <v>NA</v>
          </cell>
          <cell r="DO209" t="str">
            <v>NA</v>
          </cell>
          <cell r="DP209" t="str">
            <v>NA</v>
          </cell>
          <cell r="DQ209" t="str">
            <v>NA</v>
          </cell>
          <cell r="DR209" t="str">
            <v>NA</v>
          </cell>
          <cell r="DS209" t="str">
            <v>NA</v>
          </cell>
          <cell r="DT209" t="str">
            <v>NA</v>
          </cell>
          <cell r="DU209" t="str">
            <v>NA</v>
          </cell>
          <cell r="DV209" t="str">
            <v>NA</v>
          </cell>
          <cell r="DW209" t="str">
            <v>NA</v>
          </cell>
          <cell r="DX209" t="str">
            <v>NA</v>
          </cell>
          <cell r="DY209" t="str">
            <v>NA</v>
          </cell>
          <cell r="DZ209" t="str">
            <v>NA</v>
          </cell>
          <cell r="EA209" t="str">
            <v>NA</v>
          </cell>
          <cell r="EB209" t="str">
            <v>NA</v>
          </cell>
          <cell r="EC209" t="str">
            <v>NA</v>
          </cell>
          <cell r="ED209" t="str">
            <v>NA</v>
          </cell>
          <cell r="EE209" t="str">
            <v>NA</v>
          </cell>
          <cell r="EF209" t="str">
            <v>NA</v>
          </cell>
          <cell r="EG209" t="str">
            <v>NA</v>
          </cell>
          <cell r="EH209" t="str">
            <v>NA</v>
          </cell>
        </row>
        <row r="210">
          <cell r="B210"/>
          <cell r="C210"/>
          <cell r="D210"/>
          <cell r="E210"/>
          <cell r="F210"/>
          <cell r="G210"/>
          <cell r="H210"/>
          <cell r="I210"/>
          <cell r="J210"/>
          <cell r="K210"/>
          <cell r="L210"/>
          <cell r="M210"/>
          <cell r="N210"/>
          <cell r="O210"/>
          <cell r="CZ210" t="str">
            <v>NA</v>
          </cell>
          <cell r="DA210" t="str">
            <v>NA</v>
          </cell>
          <cell r="DB210" t="str">
            <v>NA</v>
          </cell>
          <cell r="DC210" t="str">
            <v>NA</v>
          </cell>
          <cell r="DD210" t="str">
            <v>NA</v>
          </cell>
          <cell r="DE210" t="str">
            <v>NA</v>
          </cell>
          <cell r="DF210" t="str">
            <v>NA</v>
          </cell>
          <cell r="DG210" t="str">
            <v>NA</v>
          </cell>
          <cell r="DH210" t="str">
            <v>NA</v>
          </cell>
          <cell r="DI210" t="str">
            <v>NA</v>
          </cell>
          <cell r="DJ210" t="str">
            <v>NA</v>
          </cell>
          <cell r="DK210" t="str">
            <v>NA</v>
          </cell>
          <cell r="DL210" t="str">
            <v>NA</v>
          </cell>
          <cell r="DM210" t="str">
            <v>NA</v>
          </cell>
          <cell r="DN210" t="str">
            <v>NA</v>
          </cell>
          <cell r="DO210" t="str">
            <v>NA</v>
          </cell>
          <cell r="DP210" t="str">
            <v>NA</v>
          </cell>
          <cell r="DQ210" t="str">
            <v>NA</v>
          </cell>
          <cell r="DR210" t="str">
            <v>NA</v>
          </cell>
          <cell r="DS210" t="str">
            <v>NA</v>
          </cell>
          <cell r="DT210" t="str">
            <v>NA</v>
          </cell>
          <cell r="DU210" t="str">
            <v>NA</v>
          </cell>
          <cell r="DV210" t="str">
            <v>NA</v>
          </cell>
          <cell r="DW210" t="str">
            <v>NA</v>
          </cell>
          <cell r="DX210" t="str">
            <v>NA</v>
          </cell>
          <cell r="DY210" t="str">
            <v>NA</v>
          </cell>
          <cell r="DZ210" t="str">
            <v>NA</v>
          </cell>
          <cell r="EA210" t="str">
            <v>NA</v>
          </cell>
          <cell r="EB210" t="str">
            <v>NA</v>
          </cell>
          <cell r="EC210" t="str">
            <v>NA</v>
          </cell>
          <cell r="ED210" t="str">
            <v>NA</v>
          </cell>
          <cell r="EE210" t="str">
            <v>NA</v>
          </cell>
          <cell r="EF210" t="str">
            <v>NA</v>
          </cell>
          <cell r="EG210" t="str">
            <v>NA</v>
          </cell>
          <cell r="EH210" t="str">
            <v>NA</v>
          </cell>
        </row>
        <row r="211">
          <cell r="B211"/>
          <cell r="C211"/>
          <cell r="D211" t="str">
            <v>ENG072</v>
          </cell>
          <cell r="E211"/>
          <cell r="F211"/>
          <cell r="G211"/>
          <cell r="H211" t="str">
            <v>ENG074</v>
          </cell>
          <cell r="I211"/>
          <cell r="J211"/>
          <cell r="K211"/>
          <cell r="L211" t="str">
            <v>ENG075</v>
          </cell>
          <cell r="M211"/>
          <cell r="N211"/>
          <cell r="O211"/>
          <cell r="CZ211" t="str">
            <v>NA</v>
          </cell>
          <cell r="DA211" t="str">
            <v>NA</v>
          </cell>
          <cell r="DB211" t="str">
            <v>NA</v>
          </cell>
          <cell r="DC211" t="str">
            <v>NA</v>
          </cell>
          <cell r="DD211" t="str">
            <v>NA</v>
          </cell>
          <cell r="DE211" t="str">
            <v>NA</v>
          </cell>
          <cell r="DF211" t="str">
            <v>NA</v>
          </cell>
          <cell r="DG211" t="str">
            <v>NA</v>
          </cell>
          <cell r="DH211" t="str">
            <v>NA</v>
          </cell>
          <cell r="DI211" t="str">
            <v>NA</v>
          </cell>
          <cell r="DJ211" t="str">
            <v>NA</v>
          </cell>
          <cell r="DK211" t="str">
            <v>NA</v>
          </cell>
          <cell r="DL211" t="str">
            <v>NA</v>
          </cell>
          <cell r="DM211" t="str">
            <v>NA</v>
          </cell>
          <cell r="DN211" t="str">
            <v>NA</v>
          </cell>
          <cell r="DO211" t="str">
            <v>NA</v>
          </cell>
          <cell r="DP211" t="str">
            <v>NA</v>
          </cell>
          <cell r="DQ211" t="str">
            <v>NA</v>
          </cell>
          <cell r="DR211" t="str">
            <v>NA</v>
          </cell>
          <cell r="DS211" t="str">
            <v>NA</v>
          </cell>
          <cell r="DT211" t="str">
            <v>NA</v>
          </cell>
          <cell r="DU211" t="str">
            <v>NA</v>
          </cell>
          <cell r="DV211" t="str">
            <v>NA</v>
          </cell>
          <cell r="DW211" t="str">
            <v>NA</v>
          </cell>
          <cell r="DX211" t="str">
            <v>NA</v>
          </cell>
          <cell r="DY211" t="str">
            <v>NA</v>
          </cell>
          <cell r="DZ211" t="str">
            <v>NA</v>
          </cell>
          <cell r="EA211" t="str">
            <v>NA</v>
          </cell>
          <cell r="EB211" t="str">
            <v>NA</v>
          </cell>
          <cell r="EC211" t="str">
            <v>NA</v>
          </cell>
          <cell r="ED211" t="str">
            <v>NA</v>
          </cell>
          <cell r="EE211" t="str">
            <v>NA</v>
          </cell>
          <cell r="EF211" t="str">
            <v>NA</v>
          </cell>
          <cell r="EG211" t="str">
            <v>NA</v>
          </cell>
          <cell r="EH211" t="str">
            <v>NA</v>
          </cell>
        </row>
        <row r="212">
          <cell r="B212"/>
          <cell r="C212"/>
          <cell r="D212" t="str">
            <v>American Literature I</v>
          </cell>
          <cell r="E212"/>
          <cell r="F212"/>
          <cell r="G212"/>
          <cell r="H212" t="str">
            <v>Philosophical Concepts</v>
          </cell>
          <cell r="I212"/>
          <cell r="J212"/>
          <cell r="K212"/>
          <cell r="L212" t="str">
            <v>Introduction to Indian Literature</v>
          </cell>
          <cell r="M212"/>
          <cell r="N212"/>
          <cell r="O212"/>
          <cell r="CZ212" t="str">
            <v>NA</v>
          </cell>
          <cell r="DA212" t="str">
            <v>NA</v>
          </cell>
          <cell r="DB212" t="str">
            <v>NA</v>
          </cell>
          <cell r="DC212" t="str">
            <v>NA</v>
          </cell>
          <cell r="DD212" t="str">
            <v>NA</v>
          </cell>
          <cell r="DE212" t="str">
            <v>NA</v>
          </cell>
          <cell r="DF212" t="str">
            <v>NA</v>
          </cell>
          <cell r="DG212" t="str">
            <v>NA</v>
          </cell>
          <cell r="DH212" t="str">
            <v>NA</v>
          </cell>
          <cell r="DI212" t="str">
            <v>NA</v>
          </cell>
          <cell r="DJ212" t="str">
            <v>NA</v>
          </cell>
          <cell r="DK212" t="str">
            <v>NA</v>
          </cell>
          <cell r="DL212" t="str">
            <v>NA</v>
          </cell>
          <cell r="DM212" t="str">
            <v>NA</v>
          </cell>
          <cell r="DN212" t="str">
            <v>NA</v>
          </cell>
          <cell r="DO212" t="str">
            <v>NA</v>
          </cell>
          <cell r="DP212" t="str">
            <v>NA</v>
          </cell>
          <cell r="DQ212" t="str">
            <v>NA</v>
          </cell>
          <cell r="DR212" t="str">
            <v>NA</v>
          </cell>
          <cell r="DS212" t="str">
            <v>NA</v>
          </cell>
          <cell r="DT212" t="str">
            <v>NA</v>
          </cell>
          <cell r="DU212" t="str">
            <v>NA</v>
          </cell>
          <cell r="DV212" t="str">
            <v>NA</v>
          </cell>
          <cell r="DW212" t="str">
            <v>NA</v>
          </cell>
          <cell r="DX212" t="str">
            <v>NA</v>
          </cell>
          <cell r="DY212" t="str">
            <v>NA</v>
          </cell>
          <cell r="DZ212" t="str">
            <v>NA</v>
          </cell>
          <cell r="EA212" t="str">
            <v>NA</v>
          </cell>
          <cell r="EB212" t="str">
            <v>NA</v>
          </cell>
          <cell r="EC212" t="str">
            <v>NA</v>
          </cell>
          <cell r="ED212" t="str">
            <v>NA</v>
          </cell>
          <cell r="EE212" t="str">
            <v>NA</v>
          </cell>
          <cell r="EF212" t="str">
            <v>NA</v>
          </cell>
          <cell r="EG212" t="str">
            <v>NA</v>
          </cell>
          <cell r="EH212" t="str">
            <v>NA</v>
          </cell>
        </row>
        <row r="213">
          <cell r="B213" t="str">
            <v>Reg. No.</v>
          </cell>
          <cell r="C213" t="str">
            <v>Name</v>
          </cell>
          <cell r="D213" t="str">
            <v>Int</v>
          </cell>
          <cell r="E213" t="str">
            <v>ESE</v>
          </cell>
          <cell r="F213" t="str">
            <v>Tot</v>
          </cell>
          <cell r="G213" t="str">
            <v>P/F</v>
          </cell>
          <cell r="H213" t="str">
            <v>Int</v>
          </cell>
          <cell r="I213" t="str">
            <v>ESE</v>
          </cell>
          <cell r="J213" t="str">
            <v>Tot</v>
          </cell>
          <cell r="K213" t="str">
            <v>P/F</v>
          </cell>
          <cell r="L213" t="str">
            <v>Int</v>
          </cell>
          <cell r="M213" t="str">
            <v>ESE</v>
          </cell>
          <cell r="N213" t="str">
            <v>Tot</v>
          </cell>
          <cell r="O213" t="str">
            <v>P/F</v>
          </cell>
          <cell r="CZ213" t="str">
            <v>NA</v>
          </cell>
          <cell r="DA213" t="str">
            <v>NA</v>
          </cell>
          <cell r="DB213" t="str">
            <v>NA</v>
          </cell>
          <cell r="DC213" t="str">
            <v>NA</v>
          </cell>
          <cell r="DD213" t="str">
            <v>NA</v>
          </cell>
          <cell r="DE213" t="str">
            <v>NA</v>
          </cell>
          <cell r="DF213" t="str">
            <v>NA</v>
          </cell>
          <cell r="DG213" t="str">
            <v>NA</v>
          </cell>
          <cell r="DH213" t="str">
            <v>NA</v>
          </cell>
          <cell r="DI213" t="str">
            <v>NA</v>
          </cell>
          <cell r="DJ213" t="str">
            <v>NA</v>
          </cell>
          <cell r="DK213" t="str">
            <v>NA</v>
          </cell>
          <cell r="DL213" t="str">
            <v>NA</v>
          </cell>
          <cell r="DM213" t="str">
            <v>NA</v>
          </cell>
          <cell r="DN213" t="str">
            <v>NA</v>
          </cell>
          <cell r="DO213" t="str">
            <v>NA</v>
          </cell>
          <cell r="DP213" t="str">
            <v>NA</v>
          </cell>
          <cell r="DQ213" t="str">
            <v>NA</v>
          </cell>
          <cell r="DR213" t="str">
            <v>NA</v>
          </cell>
          <cell r="DS213" t="str">
            <v>NA</v>
          </cell>
          <cell r="DT213" t="str">
            <v>NA</v>
          </cell>
          <cell r="DU213" t="str">
            <v>NA</v>
          </cell>
          <cell r="DV213" t="str">
            <v>NA</v>
          </cell>
          <cell r="DW213" t="str">
            <v>NA</v>
          </cell>
          <cell r="DX213" t="str">
            <v>NA</v>
          </cell>
          <cell r="DY213" t="str">
            <v>NA</v>
          </cell>
          <cell r="DZ213" t="str">
            <v>NA</v>
          </cell>
          <cell r="EA213" t="str">
            <v>NA</v>
          </cell>
          <cell r="EB213" t="str">
            <v>NA</v>
          </cell>
          <cell r="EC213" t="str">
            <v>NA</v>
          </cell>
          <cell r="ED213" t="str">
            <v>NA</v>
          </cell>
          <cell r="EE213" t="str">
            <v>NA</v>
          </cell>
          <cell r="EF213" t="str">
            <v>NA</v>
          </cell>
          <cell r="EG213" t="str">
            <v>NA</v>
          </cell>
          <cell r="EH213" t="str">
            <v>NA</v>
          </cell>
        </row>
        <row r="214">
          <cell r="B214" t="str">
            <v>P150502</v>
          </cell>
          <cell r="C214" t="str">
            <v>Anbarasu .A</v>
          </cell>
          <cell r="D214" t="e">
            <v>#N/A</v>
          </cell>
          <cell r="E214" t="e">
            <v>#N/A</v>
          </cell>
          <cell r="F214" t="e">
            <v>#N/A</v>
          </cell>
          <cell r="G214" t="e">
            <v>#N/A</v>
          </cell>
          <cell r="H214" t="e">
            <v>#N/A</v>
          </cell>
          <cell r="I214" t="e">
            <v>#N/A</v>
          </cell>
          <cell r="J214" t="e">
            <v>#N/A</v>
          </cell>
          <cell r="K214" t="e">
            <v>#N/A</v>
          </cell>
          <cell r="L214">
            <v>11</v>
          </cell>
          <cell r="M214">
            <v>39</v>
          </cell>
          <cell r="N214">
            <v>50</v>
          </cell>
          <cell r="O214" t="str">
            <v>P</v>
          </cell>
          <cell r="CZ214" t="str">
            <v>NA</v>
          </cell>
          <cell r="DA214" t="str">
            <v>NA</v>
          </cell>
          <cell r="DB214" t="str">
            <v>NA</v>
          </cell>
          <cell r="DC214" t="str">
            <v>NA</v>
          </cell>
          <cell r="DD214" t="str">
            <v>NA</v>
          </cell>
          <cell r="DE214" t="str">
            <v>NA</v>
          </cell>
          <cell r="DF214" t="str">
            <v>NA</v>
          </cell>
          <cell r="DG214" t="str">
            <v>NA</v>
          </cell>
          <cell r="DH214" t="str">
            <v>NA</v>
          </cell>
          <cell r="DI214" t="str">
            <v>NA</v>
          </cell>
          <cell r="DJ214" t="str">
            <v>NA</v>
          </cell>
          <cell r="DK214" t="str">
            <v>NA</v>
          </cell>
          <cell r="DL214" t="str">
            <v>NA</v>
          </cell>
          <cell r="DM214" t="str">
            <v>NA</v>
          </cell>
          <cell r="DN214" t="str">
            <v>NA</v>
          </cell>
          <cell r="DO214" t="str">
            <v>NA</v>
          </cell>
          <cell r="DP214" t="str">
            <v>NA</v>
          </cell>
          <cell r="DQ214" t="str">
            <v>NA</v>
          </cell>
          <cell r="DR214" t="str">
            <v>NA</v>
          </cell>
          <cell r="DS214" t="str">
            <v>NA</v>
          </cell>
          <cell r="DT214" t="str">
            <v>NA</v>
          </cell>
          <cell r="DU214" t="str">
            <v>NA</v>
          </cell>
          <cell r="DV214" t="str">
            <v>NA</v>
          </cell>
          <cell r="DW214" t="str">
            <v>NA</v>
          </cell>
          <cell r="DX214" t="str">
            <v>NA</v>
          </cell>
          <cell r="DY214" t="str">
            <v>NA</v>
          </cell>
          <cell r="DZ214" t="str">
            <v>NA</v>
          </cell>
          <cell r="EA214" t="str">
            <v>NA</v>
          </cell>
          <cell r="EB214" t="str">
            <v>NA</v>
          </cell>
          <cell r="EC214" t="str">
            <v>NA</v>
          </cell>
          <cell r="ED214" t="str">
            <v>NA</v>
          </cell>
          <cell r="EE214" t="str">
            <v>NA</v>
          </cell>
          <cell r="EF214" t="str">
            <v>NA</v>
          </cell>
          <cell r="EG214" t="str">
            <v>NA</v>
          </cell>
          <cell r="EH214" t="str">
            <v>NA</v>
          </cell>
        </row>
        <row r="215">
          <cell r="B215" t="str">
            <v>P150503</v>
          </cell>
          <cell r="C215" t="str">
            <v>Aruna .D</v>
          </cell>
          <cell r="D215" t="e">
            <v>#N/A</v>
          </cell>
          <cell r="E215" t="e">
            <v>#N/A</v>
          </cell>
          <cell r="F215" t="e">
            <v>#N/A</v>
          </cell>
          <cell r="G215" t="e">
            <v>#N/A</v>
          </cell>
          <cell r="H215" t="e">
            <v>#N/A</v>
          </cell>
          <cell r="I215" t="e">
            <v>#N/A</v>
          </cell>
          <cell r="J215" t="e">
            <v>#N/A</v>
          </cell>
          <cell r="K215" t="e">
            <v>#N/A</v>
          </cell>
          <cell r="L215">
            <v>16</v>
          </cell>
          <cell r="M215">
            <v>38</v>
          </cell>
          <cell r="N215">
            <v>54</v>
          </cell>
          <cell r="O215" t="str">
            <v>P</v>
          </cell>
          <cell r="CZ215" t="str">
            <v>NA</v>
          </cell>
          <cell r="DA215" t="str">
            <v>NA</v>
          </cell>
          <cell r="DB215" t="str">
            <v>NA</v>
          </cell>
          <cell r="DC215" t="str">
            <v>NA</v>
          </cell>
          <cell r="DD215" t="str">
            <v>NA</v>
          </cell>
          <cell r="DE215" t="str">
            <v>NA</v>
          </cell>
          <cell r="DF215" t="str">
            <v>NA</v>
          </cell>
          <cell r="DG215" t="str">
            <v>NA</v>
          </cell>
          <cell r="DH215" t="str">
            <v>NA</v>
          </cell>
          <cell r="DI215" t="str">
            <v>NA</v>
          </cell>
          <cell r="DJ215" t="str">
            <v>NA</v>
          </cell>
          <cell r="DK215" t="str">
            <v>NA</v>
          </cell>
          <cell r="DL215" t="str">
            <v>NA</v>
          </cell>
          <cell r="DM215" t="str">
            <v>NA</v>
          </cell>
          <cell r="DN215" t="str">
            <v>NA</v>
          </cell>
          <cell r="DO215" t="str">
            <v>NA</v>
          </cell>
          <cell r="DP215" t="str">
            <v>NA</v>
          </cell>
          <cell r="DQ215" t="str">
            <v>NA</v>
          </cell>
          <cell r="DR215" t="str">
            <v>NA</v>
          </cell>
          <cell r="DS215" t="str">
            <v>NA</v>
          </cell>
          <cell r="DT215" t="str">
            <v>NA</v>
          </cell>
          <cell r="DU215" t="str">
            <v>NA</v>
          </cell>
          <cell r="DV215" t="str">
            <v>NA</v>
          </cell>
          <cell r="DW215" t="str">
            <v>NA</v>
          </cell>
          <cell r="DX215" t="str">
            <v>NA</v>
          </cell>
          <cell r="DY215" t="str">
            <v>NA</v>
          </cell>
          <cell r="DZ215" t="str">
            <v>NA</v>
          </cell>
          <cell r="EA215" t="str">
            <v>NA</v>
          </cell>
          <cell r="EB215" t="str">
            <v>NA</v>
          </cell>
          <cell r="EC215" t="str">
            <v>NA</v>
          </cell>
          <cell r="ED215" t="str">
            <v>NA</v>
          </cell>
          <cell r="EE215" t="str">
            <v>NA</v>
          </cell>
          <cell r="EF215" t="str">
            <v>NA</v>
          </cell>
          <cell r="EG215" t="str">
            <v>NA</v>
          </cell>
          <cell r="EH215" t="str">
            <v>NA</v>
          </cell>
        </row>
        <row r="216">
          <cell r="B216" t="str">
            <v>P150507</v>
          </cell>
          <cell r="C216" t="str">
            <v>Kanimozhi .K</v>
          </cell>
          <cell r="D216" t="e">
            <v>#N/A</v>
          </cell>
          <cell r="E216" t="e">
            <v>#N/A</v>
          </cell>
          <cell r="F216" t="e">
            <v>#N/A</v>
          </cell>
          <cell r="G216" t="e">
            <v>#N/A</v>
          </cell>
          <cell r="H216" t="e">
            <v>#N/A</v>
          </cell>
          <cell r="I216" t="e">
            <v>#N/A</v>
          </cell>
          <cell r="J216" t="e">
            <v>#N/A</v>
          </cell>
          <cell r="K216" t="e">
            <v>#N/A</v>
          </cell>
          <cell r="L216">
            <v>16</v>
          </cell>
          <cell r="M216">
            <v>34</v>
          </cell>
          <cell r="N216">
            <v>50</v>
          </cell>
          <cell r="O216" t="str">
            <v>P</v>
          </cell>
          <cell r="CZ216" t="str">
            <v>NA</v>
          </cell>
          <cell r="DA216" t="str">
            <v>NA</v>
          </cell>
          <cell r="DB216" t="str">
            <v>NA</v>
          </cell>
          <cell r="DC216" t="str">
            <v>NA</v>
          </cell>
          <cell r="DD216" t="str">
            <v>NA</v>
          </cell>
          <cell r="DE216" t="str">
            <v>NA</v>
          </cell>
          <cell r="DF216" t="str">
            <v>NA</v>
          </cell>
          <cell r="DG216" t="str">
            <v>NA</v>
          </cell>
          <cell r="DH216" t="str">
            <v>NA</v>
          </cell>
          <cell r="DI216" t="str">
            <v>NA</v>
          </cell>
          <cell r="DJ216" t="str">
            <v>NA</v>
          </cell>
          <cell r="DK216" t="str">
            <v>NA</v>
          </cell>
          <cell r="DL216" t="str">
            <v>NA</v>
          </cell>
          <cell r="DM216" t="str">
            <v>NA</v>
          </cell>
          <cell r="DN216" t="str">
            <v>NA</v>
          </cell>
          <cell r="DO216" t="str">
            <v>NA</v>
          </cell>
          <cell r="DP216" t="str">
            <v>NA</v>
          </cell>
          <cell r="DQ216" t="str">
            <v>NA</v>
          </cell>
          <cell r="DR216" t="str">
            <v>NA</v>
          </cell>
          <cell r="DS216" t="str">
            <v>NA</v>
          </cell>
          <cell r="DT216" t="str">
            <v>NA</v>
          </cell>
          <cell r="DU216" t="str">
            <v>NA</v>
          </cell>
          <cell r="DV216" t="str">
            <v>NA</v>
          </cell>
          <cell r="DW216" t="str">
            <v>NA</v>
          </cell>
          <cell r="DX216" t="str">
            <v>NA</v>
          </cell>
          <cell r="DY216" t="str">
            <v>NA</v>
          </cell>
          <cell r="DZ216" t="str">
            <v>NA</v>
          </cell>
          <cell r="EA216" t="str">
            <v>NA</v>
          </cell>
          <cell r="EB216" t="str">
            <v>NA</v>
          </cell>
          <cell r="EC216" t="str">
            <v>NA</v>
          </cell>
          <cell r="ED216" t="str">
            <v>NA</v>
          </cell>
          <cell r="EE216" t="str">
            <v>NA</v>
          </cell>
          <cell r="EF216" t="str">
            <v>NA</v>
          </cell>
          <cell r="EG216" t="str">
            <v>NA</v>
          </cell>
          <cell r="EH216" t="str">
            <v>NA</v>
          </cell>
        </row>
        <row r="217">
          <cell r="B217" t="str">
            <v>P150508</v>
          </cell>
          <cell r="C217" t="str">
            <v>Kiruthiga .K</v>
          </cell>
          <cell r="D217" t="e">
            <v>#N/A</v>
          </cell>
          <cell r="E217" t="e">
            <v>#N/A</v>
          </cell>
          <cell r="F217" t="e">
            <v>#N/A</v>
          </cell>
          <cell r="G217" t="e">
            <v>#N/A</v>
          </cell>
          <cell r="H217" t="e">
            <v>#N/A</v>
          </cell>
          <cell r="I217" t="e">
            <v>#N/A</v>
          </cell>
          <cell r="J217" t="e">
            <v>#N/A</v>
          </cell>
          <cell r="K217" t="e">
            <v>#N/A</v>
          </cell>
          <cell r="L217">
            <v>16</v>
          </cell>
          <cell r="M217">
            <v>35</v>
          </cell>
          <cell r="N217">
            <v>51</v>
          </cell>
          <cell r="O217" t="str">
            <v>P</v>
          </cell>
          <cell r="CZ217" t="str">
            <v>NA</v>
          </cell>
          <cell r="DA217" t="str">
            <v>NA</v>
          </cell>
          <cell r="DB217" t="str">
            <v>NA</v>
          </cell>
          <cell r="DC217" t="str">
            <v>NA</v>
          </cell>
          <cell r="DD217" t="str">
            <v>NA</v>
          </cell>
          <cell r="DE217" t="str">
            <v>NA</v>
          </cell>
          <cell r="DF217" t="str">
            <v>NA</v>
          </cell>
          <cell r="DG217" t="str">
            <v>NA</v>
          </cell>
          <cell r="DH217" t="str">
            <v>NA</v>
          </cell>
          <cell r="DI217" t="str">
            <v>NA</v>
          </cell>
          <cell r="DJ217" t="str">
            <v>NA</v>
          </cell>
          <cell r="DK217" t="str">
            <v>NA</v>
          </cell>
          <cell r="DL217" t="str">
            <v>NA</v>
          </cell>
          <cell r="DM217" t="str">
            <v>NA</v>
          </cell>
          <cell r="DN217" t="str">
            <v>NA</v>
          </cell>
          <cell r="DO217" t="str">
            <v>NA</v>
          </cell>
          <cell r="DP217" t="str">
            <v>NA</v>
          </cell>
          <cell r="DQ217" t="str">
            <v>NA</v>
          </cell>
          <cell r="DR217" t="str">
            <v>NA</v>
          </cell>
          <cell r="DS217" t="str">
            <v>NA</v>
          </cell>
          <cell r="DT217" t="str">
            <v>NA</v>
          </cell>
          <cell r="DU217" t="str">
            <v>NA</v>
          </cell>
          <cell r="DV217" t="str">
            <v>NA</v>
          </cell>
          <cell r="DW217" t="str">
            <v>NA</v>
          </cell>
          <cell r="DX217" t="str">
            <v>NA</v>
          </cell>
          <cell r="DY217" t="str">
            <v>NA</v>
          </cell>
          <cell r="DZ217" t="str">
            <v>NA</v>
          </cell>
          <cell r="EA217" t="str">
            <v>NA</v>
          </cell>
          <cell r="EB217" t="str">
            <v>NA</v>
          </cell>
          <cell r="EC217" t="str">
            <v>NA</v>
          </cell>
          <cell r="ED217" t="str">
            <v>NA</v>
          </cell>
          <cell r="EE217" t="str">
            <v>NA</v>
          </cell>
          <cell r="EF217" t="str">
            <v>NA</v>
          </cell>
          <cell r="EG217" t="str">
            <v>NA</v>
          </cell>
          <cell r="EH217" t="str">
            <v>NA</v>
          </cell>
        </row>
        <row r="218">
          <cell r="B218" t="str">
            <v>P150510</v>
          </cell>
          <cell r="C218" t="str">
            <v>Parkavi .P</v>
          </cell>
          <cell r="D218" t="e">
            <v>#N/A</v>
          </cell>
          <cell r="E218" t="e">
            <v>#N/A</v>
          </cell>
          <cell r="F218" t="e">
            <v>#N/A</v>
          </cell>
          <cell r="G218" t="e">
            <v>#N/A</v>
          </cell>
          <cell r="H218" t="e">
            <v>#N/A</v>
          </cell>
          <cell r="I218" t="e">
            <v>#N/A</v>
          </cell>
          <cell r="J218" t="e">
            <v>#N/A</v>
          </cell>
          <cell r="K218" t="e">
            <v>#N/A</v>
          </cell>
          <cell r="L218">
            <v>17</v>
          </cell>
          <cell r="M218">
            <v>36</v>
          </cell>
          <cell r="N218">
            <v>53</v>
          </cell>
          <cell r="O218" t="str">
            <v>P</v>
          </cell>
          <cell r="CZ218" t="str">
            <v>NA</v>
          </cell>
          <cell r="DA218" t="str">
            <v>NA</v>
          </cell>
          <cell r="DB218" t="str">
            <v>NA</v>
          </cell>
          <cell r="DC218" t="str">
            <v>NA</v>
          </cell>
          <cell r="DD218" t="str">
            <v>NA</v>
          </cell>
          <cell r="DE218" t="str">
            <v>NA</v>
          </cell>
          <cell r="DF218" t="str">
            <v>NA</v>
          </cell>
          <cell r="DG218" t="str">
            <v>NA</v>
          </cell>
          <cell r="DH218" t="str">
            <v>NA</v>
          </cell>
          <cell r="DI218" t="str">
            <v>NA</v>
          </cell>
          <cell r="DJ218" t="str">
            <v>NA</v>
          </cell>
          <cell r="DK218" t="str">
            <v>NA</v>
          </cell>
          <cell r="DL218" t="str">
            <v>NA</v>
          </cell>
          <cell r="DM218" t="str">
            <v>NA</v>
          </cell>
          <cell r="DN218" t="str">
            <v>NA</v>
          </cell>
          <cell r="DO218" t="str">
            <v>NA</v>
          </cell>
          <cell r="DP218" t="str">
            <v>NA</v>
          </cell>
          <cell r="DQ218" t="str">
            <v>NA</v>
          </cell>
          <cell r="DR218" t="str">
            <v>NA</v>
          </cell>
          <cell r="DS218" t="str">
            <v>NA</v>
          </cell>
          <cell r="DT218" t="str">
            <v>NA</v>
          </cell>
          <cell r="DU218" t="str">
            <v>NA</v>
          </cell>
          <cell r="DV218" t="str">
            <v>NA</v>
          </cell>
          <cell r="DW218" t="str">
            <v>NA</v>
          </cell>
          <cell r="DX218" t="str">
            <v>NA</v>
          </cell>
          <cell r="DY218" t="str">
            <v>NA</v>
          </cell>
          <cell r="DZ218" t="str">
            <v>NA</v>
          </cell>
          <cell r="EA218" t="str">
            <v>NA</v>
          </cell>
          <cell r="EB218" t="str">
            <v>NA</v>
          </cell>
          <cell r="EC218" t="str">
            <v>NA</v>
          </cell>
          <cell r="ED218" t="str">
            <v>NA</v>
          </cell>
          <cell r="EE218" t="str">
            <v>NA</v>
          </cell>
          <cell r="EF218" t="str">
            <v>NA</v>
          </cell>
          <cell r="EG218" t="str">
            <v>NA</v>
          </cell>
          <cell r="EH218" t="str">
            <v>NA</v>
          </cell>
        </row>
        <row r="219">
          <cell r="B219" t="str">
            <v>P150512</v>
          </cell>
          <cell r="C219" t="str">
            <v>Rajabanu R</v>
          </cell>
          <cell r="D219">
            <v>18</v>
          </cell>
          <cell r="E219">
            <v>29</v>
          </cell>
          <cell r="F219">
            <v>47</v>
          </cell>
          <cell r="G219" t="str">
            <v>F</v>
          </cell>
          <cell r="H219">
            <v>19.5</v>
          </cell>
          <cell r="I219">
            <v>12</v>
          </cell>
          <cell r="J219">
            <v>32</v>
          </cell>
          <cell r="K219" t="str">
            <v>F</v>
          </cell>
          <cell r="L219">
            <v>12</v>
          </cell>
          <cell r="M219">
            <v>38</v>
          </cell>
          <cell r="N219">
            <v>50</v>
          </cell>
          <cell r="O219" t="str">
            <v>P</v>
          </cell>
          <cell r="CZ219" t="str">
            <v>NA</v>
          </cell>
          <cell r="DA219" t="str">
            <v>NA</v>
          </cell>
          <cell r="DB219" t="str">
            <v>NA</v>
          </cell>
          <cell r="DC219" t="str">
            <v>NA</v>
          </cell>
          <cell r="DD219" t="str">
            <v>NA</v>
          </cell>
          <cell r="DE219" t="str">
            <v>NA</v>
          </cell>
          <cell r="DF219" t="str">
            <v>NA</v>
          </cell>
          <cell r="DG219" t="str">
            <v>NA</v>
          </cell>
          <cell r="DH219" t="str">
            <v>NA</v>
          </cell>
          <cell r="DI219" t="str">
            <v>NA</v>
          </cell>
          <cell r="DJ219" t="str">
            <v>NA</v>
          </cell>
          <cell r="DK219" t="str">
            <v>NA</v>
          </cell>
          <cell r="DL219" t="str">
            <v>NA</v>
          </cell>
          <cell r="DM219" t="str">
            <v>NA</v>
          </cell>
          <cell r="DN219" t="str">
            <v>NA</v>
          </cell>
          <cell r="DO219" t="str">
            <v>NA</v>
          </cell>
          <cell r="DP219" t="str">
            <v>NA</v>
          </cell>
          <cell r="DQ219" t="str">
            <v>NA</v>
          </cell>
          <cell r="DR219" t="str">
            <v>NA</v>
          </cell>
          <cell r="DS219" t="str">
            <v>NA</v>
          </cell>
          <cell r="DT219" t="str">
            <v>NA</v>
          </cell>
          <cell r="DU219" t="str">
            <v>NA</v>
          </cell>
          <cell r="DV219" t="str">
            <v>NA</v>
          </cell>
          <cell r="DW219" t="str">
            <v>NA</v>
          </cell>
          <cell r="DX219" t="str">
            <v>NA</v>
          </cell>
          <cell r="DY219" t="str">
            <v>NA</v>
          </cell>
          <cell r="DZ219" t="str">
            <v>NA</v>
          </cell>
          <cell r="EA219" t="str">
            <v>NA</v>
          </cell>
          <cell r="EB219" t="str">
            <v>NA</v>
          </cell>
          <cell r="EC219" t="str">
            <v>NA</v>
          </cell>
          <cell r="ED219" t="str">
            <v>NA</v>
          </cell>
          <cell r="EE219" t="str">
            <v>NA</v>
          </cell>
          <cell r="EF219" t="str">
            <v>NA</v>
          </cell>
          <cell r="EG219" t="str">
            <v>NA</v>
          </cell>
          <cell r="EH219" t="str">
            <v>NA</v>
          </cell>
        </row>
        <row r="220">
          <cell r="B220" t="str">
            <v>P150513</v>
          </cell>
          <cell r="C220" t="str">
            <v>Rajalakshmi .R</v>
          </cell>
          <cell r="D220" t="e">
            <v>#N/A</v>
          </cell>
          <cell r="E220" t="e">
            <v>#N/A</v>
          </cell>
          <cell r="F220" t="e">
            <v>#N/A</v>
          </cell>
          <cell r="G220" t="e">
            <v>#N/A</v>
          </cell>
          <cell r="H220" t="e">
            <v>#N/A</v>
          </cell>
          <cell r="I220" t="e">
            <v>#N/A</v>
          </cell>
          <cell r="J220" t="e">
            <v>#N/A</v>
          </cell>
          <cell r="K220" t="e">
            <v>#N/A</v>
          </cell>
          <cell r="L220">
            <v>14</v>
          </cell>
          <cell r="M220">
            <v>36</v>
          </cell>
          <cell r="N220">
            <v>50</v>
          </cell>
          <cell r="O220" t="str">
            <v>P</v>
          </cell>
          <cell r="CZ220" t="str">
            <v>NA</v>
          </cell>
          <cell r="DA220" t="str">
            <v>NA</v>
          </cell>
          <cell r="DB220" t="str">
            <v>NA</v>
          </cell>
          <cell r="DC220" t="str">
            <v>NA</v>
          </cell>
          <cell r="DD220" t="str">
            <v>NA</v>
          </cell>
          <cell r="DE220" t="str">
            <v>NA</v>
          </cell>
          <cell r="DF220" t="str">
            <v>NA</v>
          </cell>
          <cell r="DG220" t="str">
            <v>NA</v>
          </cell>
          <cell r="DH220" t="str">
            <v>NA</v>
          </cell>
          <cell r="DI220" t="str">
            <v>NA</v>
          </cell>
          <cell r="DJ220" t="str">
            <v>NA</v>
          </cell>
          <cell r="DK220" t="str">
            <v>NA</v>
          </cell>
          <cell r="DL220" t="str">
            <v>NA</v>
          </cell>
          <cell r="DM220" t="str">
            <v>NA</v>
          </cell>
          <cell r="DN220" t="str">
            <v>NA</v>
          </cell>
          <cell r="DO220" t="str">
            <v>NA</v>
          </cell>
          <cell r="DP220" t="str">
            <v>NA</v>
          </cell>
          <cell r="DQ220" t="str">
            <v>NA</v>
          </cell>
          <cell r="DR220" t="str">
            <v>NA</v>
          </cell>
          <cell r="DS220" t="str">
            <v>NA</v>
          </cell>
          <cell r="DT220" t="str">
            <v>NA</v>
          </cell>
          <cell r="DU220" t="str">
            <v>NA</v>
          </cell>
          <cell r="DV220" t="str">
            <v>NA</v>
          </cell>
          <cell r="DW220" t="str">
            <v>NA</v>
          </cell>
          <cell r="DX220" t="str">
            <v>NA</v>
          </cell>
          <cell r="DY220" t="str">
            <v>NA</v>
          </cell>
          <cell r="DZ220" t="str">
            <v>NA</v>
          </cell>
          <cell r="EA220" t="str">
            <v>NA</v>
          </cell>
          <cell r="EB220" t="str">
            <v>NA</v>
          </cell>
          <cell r="EC220" t="str">
            <v>NA</v>
          </cell>
          <cell r="ED220" t="str">
            <v>NA</v>
          </cell>
          <cell r="EE220" t="str">
            <v>NA</v>
          </cell>
          <cell r="EF220" t="str">
            <v>NA</v>
          </cell>
          <cell r="EG220" t="str">
            <v>NA</v>
          </cell>
          <cell r="EH220" t="str">
            <v>NA</v>
          </cell>
        </row>
        <row r="221">
          <cell r="B221" t="str">
            <v>P150514</v>
          </cell>
          <cell r="C221" t="str">
            <v>Shamshiya Begam .M</v>
          </cell>
          <cell r="D221" t="e">
            <v>#N/A</v>
          </cell>
          <cell r="E221" t="e">
            <v>#N/A</v>
          </cell>
          <cell r="F221" t="e">
            <v>#N/A</v>
          </cell>
          <cell r="G221" t="e">
            <v>#N/A</v>
          </cell>
          <cell r="H221" t="e">
            <v>#N/A</v>
          </cell>
          <cell r="I221" t="e">
            <v>#N/A</v>
          </cell>
          <cell r="J221" t="e">
            <v>#N/A</v>
          </cell>
          <cell r="K221" t="e">
            <v>#N/A</v>
          </cell>
          <cell r="L221">
            <v>16</v>
          </cell>
          <cell r="M221">
            <v>38</v>
          </cell>
          <cell r="N221">
            <v>54</v>
          </cell>
          <cell r="O221" t="str">
            <v>P</v>
          </cell>
          <cell r="CZ221" t="str">
            <v>NA</v>
          </cell>
          <cell r="DA221" t="str">
            <v>NA</v>
          </cell>
          <cell r="DB221" t="str">
            <v>NA</v>
          </cell>
          <cell r="DC221" t="str">
            <v>NA</v>
          </cell>
          <cell r="DD221" t="str">
            <v>NA</v>
          </cell>
          <cell r="DE221" t="str">
            <v>NA</v>
          </cell>
          <cell r="DF221" t="str">
            <v>NA</v>
          </cell>
          <cell r="DG221" t="str">
            <v>NA</v>
          </cell>
          <cell r="DH221" t="str">
            <v>NA</v>
          </cell>
          <cell r="DI221" t="str">
            <v>NA</v>
          </cell>
          <cell r="DJ221" t="str">
            <v>NA</v>
          </cell>
          <cell r="DK221" t="str">
            <v>NA</v>
          </cell>
          <cell r="DL221" t="str">
            <v>NA</v>
          </cell>
          <cell r="DM221" t="str">
            <v>NA</v>
          </cell>
          <cell r="DN221" t="str">
            <v>NA</v>
          </cell>
          <cell r="DO221" t="str">
            <v>NA</v>
          </cell>
          <cell r="DP221" t="str">
            <v>NA</v>
          </cell>
          <cell r="DQ221" t="str">
            <v>NA</v>
          </cell>
          <cell r="DR221" t="str">
            <v>NA</v>
          </cell>
          <cell r="DS221" t="str">
            <v>NA</v>
          </cell>
          <cell r="DT221" t="str">
            <v>NA</v>
          </cell>
          <cell r="DU221" t="str">
            <v>NA</v>
          </cell>
          <cell r="DV221" t="str">
            <v>NA</v>
          </cell>
          <cell r="DW221" t="str">
            <v>NA</v>
          </cell>
          <cell r="DX221" t="str">
            <v>NA</v>
          </cell>
          <cell r="DY221" t="str">
            <v>NA</v>
          </cell>
          <cell r="DZ221" t="str">
            <v>NA</v>
          </cell>
          <cell r="EA221" t="str">
            <v>NA</v>
          </cell>
          <cell r="EB221" t="str">
            <v>NA</v>
          </cell>
          <cell r="EC221" t="str">
            <v>NA</v>
          </cell>
          <cell r="ED221" t="str">
            <v>NA</v>
          </cell>
          <cell r="EE221" t="str">
            <v>NA</v>
          </cell>
          <cell r="EF221" t="str">
            <v>NA</v>
          </cell>
          <cell r="EG221" t="str">
            <v>NA</v>
          </cell>
          <cell r="EH221" t="str">
            <v>NA</v>
          </cell>
        </row>
        <row r="222">
          <cell r="CZ222" t="str">
            <v>NA</v>
          </cell>
          <cell r="DA222" t="str">
            <v>NA</v>
          </cell>
          <cell r="DB222" t="str">
            <v>NA</v>
          </cell>
          <cell r="DC222" t="str">
            <v>NA</v>
          </cell>
          <cell r="DD222" t="str">
            <v>NA</v>
          </cell>
          <cell r="DE222" t="str">
            <v>NA</v>
          </cell>
          <cell r="DF222" t="str">
            <v>NA</v>
          </cell>
          <cell r="DG222" t="str">
            <v>NA</v>
          </cell>
          <cell r="DH222" t="str">
            <v>NA</v>
          </cell>
          <cell r="DI222" t="str">
            <v>NA</v>
          </cell>
          <cell r="DJ222" t="str">
            <v>NA</v>
          </cell>
          <cell r="DK222" t="str">
            <v>NA</v>
          </cell>
          <cell r="DL222" t="str">
            <v>NA</v>
          </cell>
          <cell r="DM222" t="str">
            <v>NA</v>
          </cell>
          <cell r="DN222" t="str">
            <v>NA</v>
          </cell>
          <cell r="DO222" t="str">
            <v>NA</v>
          </cell>
          <cell r="DP222" t="str">
            <v>NA</v>
          </cell>
          <cell r="DQ222" t="str">
            <v>NA</v>
          </cell>
          <cell r="DR222" t="str">
            <v>NA</v>
          </cell>
          <cell r="DS222" t="str">
            <v>NA</v>
          </cell>
          <cell r="DT222" t="str">
            <v>NA</v>
          </cell>
          <cell r="DU222" t="str">
            <v>NA</v>
          </cell>
          <cell r="DV222" t="str">
            <v>NA</v>
          </cell>
          <cell r="DW222" t="str">
            <v>NA</v>
          </cell>
          <cell r="DX222" t="str">
            <v>NA</v>
          </cell>
          <cell r="DY222" t="str">
            <v>NA</v>
          </cell>
          <cell r="DZ222" t="str">
            <v>NA</v>
          </cell>
          <cell r="EA222" t="str">
            <v>NA</v>
          </cell>
          <cell r="EB222" t="str">
            <v>NA</v>
          </cell>
          <cell r="EC222" t="str">
            <v>NA</v>
          </cell>
          <cell r="ED222" t="str">
            <v>NA</v>
          </cell>
          <cell r="EE222" t="str">
            <v>NA</v>
          </cell>
          <cell r="EF222" t="str">
            <v>NA</v>
          </cell>
          <cell r="EG222" t="str">
            <v>NA</v>
          </cell>
          <cell r="EH222" t="str">
            <v>NA</v>
          </cell>
        </row>
        <row r="223">
          <cell r="B223"/>
          <cell r="C223"/>
          <cell r="D223"/>
          <cell r="E223"/>
          <cell r="F223"/>
          <cell r="G223"/>
          <cell r="H223"/>
          <cell r="I223"/>
          <cell r="J223"/>
          <cell r="K223"/>
          <cell r="L223"/>
          <cell r="M223"/>
          <cell r="N223"/>
          <cell r="O223"/>
          <cell r="CZ223" t="str">
            <v>NA</v>
          </cell>
          <cell r="DA223" t="str">
            <v>NA</v>
          </cell>
          <cell r="DB223" t="str">
            <v>NA</v>
          </cell>
          <cell r="DC223" t="str">
            <v>NA</v>
          </cell>
          <cell r="DD223" t="str">
            <v>NA</v>
          </cell>
          <cell r="DE223" t="str">
            <v>NA</v>
          </cell>
          <cell r="DF223" t="str">
            <v>NA</v>
          </cell>
          <cell r="DG223" t="str">
            <v>NA</v>
          </cell>
          <cell r="DH223" t="str">
            <v>NA</v>
          </cell>
          <cell r="DI223" t="str">
            <v>NA</v>
          </cell>
          <cell r="DJ223" t="str">
            <v>NA</v>
          </cell>
          <cell r="DK223" t="str">
            <v>NA</v>
          </cell>
          <cell r="DL223" t="str">
            <v>NA</v>
          </cell>
          <cell r="DM223" t="str">
            <v>NA</v>
          </cell>
          <cell r="DN223" t="str">
            <v>NA</v>
          </cell>
          <cell r="DO223" t="str">
            <v>NA</v>
          </cell>
          <cell r="DP223" t="str">
            <v>NA</v>
          </cell>
          <cell r="DQ223" t="str">
            <v>NA</v>
          </cell>
          <cell r="DR223" t="str">
            <v>NA</v>
          </cell>
          <cell r="DS223" t="str">
            <v>NA</v>
          </cell>
          <cell r="DT223" t="str">
            <v>NA</v>
          </cell>
          <cell r="DU223" t="str">
            <v>NA</v>
          </cell>
          <cell r="DV223" t="str">
            <v>NA</v>
          </cell>
          <cell r="DW223" t="str">
            <v>NA</v>
          </cell>
          <cell r="DX223" t="str">
            <v>NA</v>
          </cell>
          <cell r="DY223" t="str">
            <v>NA</v>
          </cell>
          <cell r="DZ223" t="str">
            <v>NA</v>
          </cell>
          <cell r="EA223" t="str">
            <v>NA</v>
          </cell>
          <cell r="EB223" t="str">
            <v>NA</v>
          </cell>
          <cell r="EC223" t="str">
            <v>NA</v>
          </cell>
          <cell r="ED223" t="str">
            <v>NA</v>
          </cell>
          <cell r="EE223" t="str">
            <v>NA</v>
          </cell>
          <cell r="EF223" t="str">
            <v>NA</v>
          </cell>
          <cell r="EG223" t="str">
            <v>NA</v>
          </cell>
          <cell r="EH223" t="str">
            <v>NA</v>
          </cell>
        </row>
        <row r="224">
          <cell r="B224"/>
          <cell r="C224"/>
          <cell r="D224"/>
          <cell r="E224"/>
          <cell r="F224"/>
          <cell r="G224"/>
          <cell r="H224"/>
          <cell r="I224"/>
          <cell r="J224"/>
          <cell r="K224"/>
          <cell r="L224"/>
          <cell r="M224"/>
          <cell r="N224"/>
          <cell r="O224"/>
          <cell r="CZ224" t="str">
            <v>NA</v>
          </cell>
          <cell r="DA224" t="str">
            <v>NA</v>
          </cell>
          <cell r="DB224" t="str">
            <v>NA</v>
          </cell>
          <cell r="DC224" t="str">
            <v>NA</v>
          </cell>
          <cell r="DD224" t="str">
            <v>NA</v>
          </cell>
          <cell r="DE224" t="str">
            <v>NA</v>
          </cell>
          <cell r="DF224" t="str">
            <v>NA</v>
          </cell>
          <cell r="DG224" t="str">
            <v>NA</v>
          </cell>
          <cell r="DH224" t="str">
            <v>NA</v>
          </cell>
          <cell r="DI224" t="str">
            <v>NA</v>
          </cell>
          <cell r="DJ224" t="str">
            <v>NA</v>
          </cell>
          <cell r="DK224" t="str">
            <v>NA</v>
          </cell>
          <cell r="DL224" t="str">
            <v>NA</v>
          </cell>
          <cell r="DM224" t="str">
            <v>NA</v>
          </cell>
          <cell r="DN224" t="str">
            <v>NA</v>
          </cell>
          <cell r="DO224" t="str">
            <v>NA</v>
          </cell>
          <cell r="DP224" t="str">
            <v>NA</v>
          </cell>
          <cell r="DQ224" t="str">
            <v>NA</v>
          </cell>
          <cell r="DR224" t="str">
            <v>NA</v>
          </cell>
          <cell r="DS224" t="str">
            <v>NA</v>
          </cell>
          <cell r="DT224" t="str">
            <v>NA</v>
          </cell>
          <cell r="DU224" t="str">
            <v>NA</v>
          </cell>
          <cell r="DV224" t="str">
            <v>NA</v>
          </cell>
          <cell r="DW224" t="str">
            <v>NA</v>
          </cell>
          <cell r="DX224" t="str">
            <v>NA</v>
          </cell>
          <cell r="DY224" t="str">
            <v>NA</v>
          </cell>
          <cell r="DZ224" t="str">
            <v>NA</v>
          </cell>
          <cell r="EA224" t="str">
            <v>NA</v>
          </cell>
          <cell r="EB224" t="str">
            <v>NA</v>
          </cell>
          <cell r="EC224" t="str">
            <v>NA</v>
          </cell>
          <cell r="ED224" t="str">
            <v>NA</v>
          </cell>
          <cell r="EE224" t="str">
            <v>NA</v>
          </cell>
          <cell r="EF224" t="str">
            <v>NA</v>
          </cell>
          <cell r="EG224" t="str">
            <v>NA</v>
          </cell>
          <cell r="EH224" t="str">
            <v>NA</v>
          </cell>
        </row>
        <row r="225">
          <cell r="B225"/>
          <cell r="C225"/>
          <cell r="D225" t="str">
            <v>MC032</v>
          </cell>
          <cell r="E225"/>
          <cell r="F225"/>
          <cell r="G225"/>
          <cell r="H225" t="str">
            <v>MC033</v>
          </cell>
          <cell r="I225"/>
          <cell r="J225"/>
          <cell r="K225"/>
          <cell r="L225" t="str">
            <v>SWY001</v>
          </cell>
          <cell r="M225"/>
          <cell r="N225"/>
          <cell r="O225"/>
          <cell r="CZ225" t="str">
            <v>NA</v>
          </cell>
          <cell r="DA225" t="str">
            <v>NA</v>
          </cell>
          <cell r="DB225" t="str">
            <v>NA</v>
          </cell>
          <cell r="DC225" t="str">
            <v>NA</v>
          </cell>
          <cell r="DD225" t="str">
            <v>NA</v>
          </cell>
          <cell r="DE225" t="str">
            <v>NA</v>
          </cell>
          <cell r="DF225" t="str">
            <v>NA</v>
          </cell>
          <cell r="DG225" t="str">
            <v>NA</v>
          </cell>
          <cell r="DH225" t="str">
            <v>NA</v>
          </cell>
          <cell r="DI225" t="str">
            <v>NA</v>
          </cell>
          <cell r="DJ225" t="str">
            <v>NA</v>
          </cell>
          <cell r="DK225" t="str">
            <v>NA</v>
          </cell>
          <cell r="DL225" t="str">
            <v>NA</v>
          </cell>
          <cell r="DM225" t="str">
            <v>NA</v>
          </cell>
          <cell r="DN225" t="str">
            <v>NA</v>
          </cell>
          <cell r="DO225" t="str">
            <v>NA</v>
          </cell>
          <cell r="DP225" t="str">
            <v>NA</v>
          </cell>
          <cell r="DQ225" t="str">
            <v>NA</v>
          </cell>
          <cell r="DR225" t="str">
            <v>NA</v>
          </cell>
          <cell r="DS225" t="str">
            <v>NA</v>
          </cell>
          <cell r="DT225" t="str">
            <v>NA</v>
          </cell>
          <cell r="DU225" t="str">
            <v>NA</v>
          </cell>
          <cell r="DV225" t="str">
            <v>NA</v>
          </cell>
          <cell r="DW225" t="str">
            <v>NA</v>
          </cell>
          <cell r="DX225" t="str">
            <v>NA</v>
          </cell>
          <cell r="DY225" t="str">
            <v>NA</v>
          </cell>
          <cell r="DZ225" t="str">
            <v>NA</v>
          </cell>
          <cell r="EA225" t="str">
            <v>NA</v>
          </cell>
          <cell r="EB225" t="str">
            <v>NA</v>
          </cell>
          <cell r="EC225" t="str">
            <v>NA</v>
          </cell>
          <cell r="ED225" t="str">
            <v>NA</v>
          </cell>
          <cell r="EE225" t="str">
            <v>NA</v>
          </cell>
          <cell r="EF225" t="str">
            <v>NA</v>
          </cell>
          <cell r="EG225" t="str">
            <v>NA</v>
          </cell>
          <cell r="EH225" t="str">
            <v>NA</v>
          </cell>
        </row>
        <row r="226">
          <cell r="B226"/>
          <cell r="C226"/>
          <cell r="D226" t="str">
            <v>Understanding Cinema</v>
          </cell>
          <cell r="E226"/>
          <cell r="F226"/>
          <cell r="G226"/>
          <cell r="H226" t="str">
            <v>Communication Research: Tools and techniques</v>
          </cell>
          <cell r="I226"/>
          <cell r="J226"/>
          <cell r="K226"/>
          <cell r="L226" t="str">
            <v>Yoga Course</v>
          </cell>
          <cell r="M226"/>
          <cell r="N226"/>
          <cell r="O226"/>
          <cell r="CZ226" t="str">
            <v>NA</v>
          </cell>
          <cell r="DA226" t="str">
            <v>NA</v>
          </cell>
          <cell r="DB226" t="str">
            <v>NA</v>
          </cell>
          <cell r="DC226" t="str">
            <v>NA</v>
          </cell>
          <cell r="DD226" t="str">
            <v>NA</v>
          </cell>
          <cell r="DE226" t="str">
            <v>NA</v>
          </cell>
          <cell r="DF226" t="str">
            <v>NA</v>
          </cell>
          <cell r="DG226" t="str">
            <v>NA</v>
          </cell>
          <cell r="DH226" t="str">
            <v>NA</v>
          </cell>
          <cell r="DI226" t="str">
            <v>NA</v>
          </cell>
          <cell r="DJ226" t="str">
            <v>NA</v>
          </cell>
          <cell r="DK226" t="str">
            <v>NA</v>
          </cell>
          <cell r="DL226" t="str">
            <v>NA</v>
          </cell>
          <cell r="DM226" t="str">
            <v>NA</v>
          </cell>
          <cell r="DN226" t="str">
            <v>NA</v>
          </cell>
          <cell r="DO226" t="str">
            <v>NA</v>
          </cell>
          <cell r="DP226" t="str">
            <v>NA</v>
          </cell>
          <cell r="DQ226" t="str">
            <v>NA</v>
          </cell>
          <cell r="DR226" t="str">
            <v>NA</v>
          </cell>
          <cell r="DS226" t="str">
            <v>NA</v>
          </cell>
          <cell r="DT226" t="str">
            <v>NA</v>
          </cell>
          <cell r="DU226" t="str">
            <v>NA</v>
          </cell>
          <cell r="DV226" t="str">
            <v>NA</v>
          </cell>
          <cell r="DW226" t="str">
            <v>NA</v>
          </cell>
          <cell r="DX226" t="str">
            <v>NA</v>
          </cell>
          <cell r="DY226" t="str">
            <v>NA</v>
          </cell>
          <cell r="DZ226" t="str">
            <v>NA</v>
          </cell>
          <cell r="EA226" t="str">
            <v>NA</v>
          </cell>
          <cell r="EB226" t="str">
            <v>NA</v>
          </cell>
          <cell r="EC226" t="str">
            <v>NA</v>
          </cell>
          <cell r="ED226" t="str">
            <v>NA</v>
          </cell>
          <cell r="EE226" t="str">
            <v>NA</v>
          </cell>
          <cell r="EF226" t="str">
            <v>NA</v>
          </cell>
          <cell r="EG226" t="str">
            <v>NA</v>
          </cell>
          <cell r="EH226" t="str">
            <v>NA</v>
          </cell>
        </row>
        <row r="227">
          <cell r="B227" t="str">
            <v>Reg. No.</v>
          </cell>
          <cell r="C227" t="str">
            <v>Name</v>
          </cell>
          <cell r="D227" t="str">
            <v>Int</v>
          </cell>
          <cell r="E227" t="str">
            <v>ESE</v>
          </cell>
          <cell r="F227" t="str">
            <v>Tot</v>
          </cell>
          <cell r="G227" t="str">
            <v>P/F</v>
          </cell>
          <cell r="H227" t="str">
            <v>Int</v>
          </cell>
          <cell r="I227" t="str">
            <v>ESE</v>
          </cell>
          <cell r="J227" t="str">
            <v>Tot</v>
          </cell>
          <cell r="K227" t="str">
            <v>P/F</v>
          </cell>
          <cell r="L227" t="str">
            <v>Int</v>
          </cell>
          <cell r="M227" t="str">
            <v>ESE</v>
          </cell>
          <cell r="N227" t="str">
            <v>Tot</v>
          </cell>
          <cell r="O227" t="str">
            <v>P/F</v>
          </cell>
          <cell r="CZ227" t="str">
            <v>NA</v>
          </cell>
          <cell r="DA227" t="str">
            <v>NA</v>
          </cell>
          <cell r="DB227" t="str">
            <v>NA</v>
          </cell>
          <cell r="DC227" t="str">
            <v>NA</v>
          </cell>
          <cell r="DD227" t="str">
            <v>NA</v>
          </cell>
          <cell r="DE227" t="str">
            <v>NA</v>
          </cell>
          <cell r="DF227" t="str">
            <v>NA</v>
          </cell>
          <cell r="DG227" t="str">
            <v>NA</v>
          </cell>
          <cell r="DH227" t="str">
            <v>NA</v>
          </cell>
          <cell r="DI227" t="str">
            <v>NA</v>
          </cell>
          <cell r="DJ227" t="str">
            <v>NA</v>
          </cell>
          <cell r="DK227" t="str">
            <v>NA</v>
          </cell>
          <cell r="DL227" t="str">
            <v>NA</v>
          </cell>
          <cell r="DM227" t="str">
            <v>NA</v>
          </cell>
          <cell r="DN227" t="str">
            <v>NA</v>
          </cell>
          <cell r="DO227" t="str">
            <v>NA</v>
          </cell>
          <cell r="DP227" t="str">
            <v>NA</v>
          </cell>
          <cell r="DQ227" t="str">
            <v>NA</v>
          </cell>
          <cell r="DR227" t="str">
            <v>NA</v>
          </cell>
          <cell r="DS227" t="str">
            <v>NA</v>
          </cell>
          <cell r="DT227" t="str">
            <v>NA</v>
          </cell>
          <cell r="DU227" t="str">
            <v>NA</v>
          </cell>
          <cell r="DV227" t="str">
            <v>NA</v>
          </cell>
          <cell r="DW227" t="str">
            <v>NA</v>
          </cell>
          <cell r="DX227" t="str">
            <v>NA</v>
          </cell>
          <cell r="DY227" t="str">
            <v>NA</v>
          </cell>
          <cell r="DZ227" t="str">
            <v>NA</v>
          </cell>
          <cell r="EA227" t="str">
            <v>NA</v>
          </cell>
          <cell r="EB227" t="str">
            <v>NA</v>
          </cell>
          <cell r="EC227" t="str">
            <v>NA</v>
          </cell>
          <cell r="ED227" t="str">
            <v>NA</v>
          </cell>
          <cell r="EE227" t="str">
            <v>NA</v>
          </cell>
          <cell r="EF227" t="str">
            <v>NA</v>
          </cell>
          <cell r="EG227" t="str">
            <v>NA</v>
          </cell>
          <cell r="EH227" t="str">
            <v>NA</v>
          </cell>
        </row>
        <row r="228">
          <cell r="B228" t="str">
            <v>P141602</v>
          </cell>
          <cell r="C228" t="str">
            <v>Deepika N</v>
          </cell>
          <cell r="D228">
            <v>21</v>
          </cell>
          <cell r="E228">
            <v>32</v>
          </cell>
          <cell r="F228">
            <v>53</v>
          </cell>
          <cell r="G228" t="str">
            <v>P</v>
          </cell>
          <cell r="H228"/>
          <cell r="I228" t="e">
            <v>#N/A</v>
          </cell>
          <cell r="J228" t="e">
            <v>#N/A</v>
          </cell>
          <cell r="K228" t="e">
            <v>#N/A</v>
          </cell>
          <cell r="L228">
            <v>9</v>
          </cell>
          <cell r="M228">
            <v>41</v>
          </cell>
          <cell r="N228">
            <v>50</v>
          </cell>
          <cell r="O228" t="str">
            <v>P</v>
          </cell>
          <cell r="CZ228" t="str">
            <v>NA</v>
          </cell>
          <cell r="DA228" t="str">
            <v>NA</v>
          </cell>
          <cell r="DB228" t="str">
            <v>NA</v>
          </cell>
          <cell r="DC228" t="str">
            <v>NA</v>
          </cell>
          <cell r="DD228" t="str">
            <v>NA</v>
          </cell>
          <cell r="DE228" t="str">
            <v>NA</v>
          </cell>
          <cell r="DF228" t="str">
            <v>NA</v>
          </cell>
          <cell r="DG228" t="str">
            <v>NA</v>
          </cell>
          <cell r="DH228" t="str">
            <v>NA</v>
          </cell>
          <cell r="DI228" t="str">
            <v>NA</v>
          </cell>
          <cell r="DJ228" t="str">
            <v>NA</v>
          </cell>
          <cell r="DK228" t="str">
            <v>NA</v>
          </cell>
          <cell r="DL228" t="str">
            <v>NA</v>
          </cell>
          <cell r="DM228" t="str">
            <v>NA</v>
          </cell>
          <cell r="DN228" t="str">
            <v>NA</v>
          </cell>
          <cell r="DO228" t="str">
            <v>NA</v>
          </cell>
          <cell r="DP228" t="str">
            <v>NA</v>
          </cell>
          <cell r="DQ228" t="str">
            <v>NA</v>
          </cell>
          <cell r="DR228" t="str">
            <v>NA</v>
          </cell>
          <cell r="DS228" t="str">
            <v>NA</v>
          </cell>
          <cell r="DT228" t="str">
            <v>NA</v>
          </cell>
          <cell r="DU228" t="str">
            <v>NA</v>
          </cell>
          <cell r="DV228" t="str">
            <v>NA</v>
          </cell>
          <cell r="DW228" t="str">
            <v>NA</v>
          </cell>
          <cell r="DX228" t="str">
            <v>NA</v>
          </cell>
          <cell r="DY228" t="str">
            <v>NA</v>
          </cell>
          <cell r="DZ228" t="str">
            <v>NA</v>
          </cell>
          <cell r="EA228" t="str">
            <v>NA</v>
          </cell>
          <cell r="EB228" t="str">
            <v>NA</v>
          </cell>
          <cell r="EC228" t="str">
            <v>NA</v>
          </cell>
          <cell r="ED228" t="str">
            <v>NA</v>
          </cell>
          <cell r="EE228" t="str">
            <v>NA</v>
          </cell>
          <cell r="EF228" t="str">
            <v>NA</v>
          </cell>
          <cell r="EG228" t="str">
            <v>NA</v>
          </cell>
          <cell r="EH228" t="str">
            <v>NA</v>
          </cell>
        </row>
        <row r="229">
          <cell r="B229" t="str">
            <v>P141605</v>
          </cell>
          <cell r="C229" t="str">
            <v>Priyadharsini S</v>
          </cell>
          <cell r="D229" t="e">
            <v>#N/A</v>
          </cell>
          <cell r="E229" t="e">
            <v>#N/A</v>
          </cell>
          <cell r="F229" t="e">
            <v>#N/A</v>
          </cell>
          <cell r="G229" t="e">
            <v>#N/A</v>
          </cell>
          <cell r="H229">
            <v>20</v>
          </cell>
          <cell r="I229">
            <v>23</v>
          </cell>
          <cell r="J229">
            <v>43</v>
          </cell>
          <cell r="K229" t="str">
            <v>F</v>
          </cell>
          <cell r="L229" t="e">
            <v>#N/A</v>
          </cell>
          <cell r="M229" t="e">
            <v>#N/A</v>
          </cell>
          <cell r="N229" t="e">
            <v>#N/A</v>
          </cell>
          <cell r="O229" t="e">
            <v>#N/A</v>
          </cell>
          <cell r="CZ229" t="str">
            <v>NA</v>
          </cell>
          <cell r="DA229" t="str">
            <v>NA</v>
          </cell>
          <cell r="DB229" t="str">
            <v>NA</v>
          </cell>
          <cell r="DC229" t="str">
            <v>NA</v>
          </cell>
          <cell r="DD229" t="str">
            <v>NA</v>
          </cell>
          <cell r="DE229" t="str">
            <v>NA</v>
          </cell>
          <cell r="DF229" t="str">
            <v>NA</v>
          </cell>
          <cell r="DG229" t="str">
            <v>NA</v>
          </cell>
          <cell r="DH229" t="str">
            <v>NA</v>
          </cell>
          <cell r="DI229" t="str">
            <v>NA</v>
          </cell>
          <cell r="DJ229" t="str">
            <v>NA</v>
          </cell>
          <cell r="DK229" t="str">
            <v>NA</v>
          </cell>
          <cell r="DL229" t="str">
            <v>NA</v>
          </cell>
          <cell r="DM229" t="str">
            <v>NA</v>
          </cell>
          <cell r="DN229" t="str">
            <v>NA</v>
          </cell>
          <cell r="DO229" t="str">
            <v>NA</v>
          </cell>
          <cell r="DP229" t="str">
            <v>NA</v>
          </cell>
          <cell r="DQ229" t="str">
            <v>NA</v>
          </cell>
          <cell r="DR229" t="str">
            <v>NA</v>
          </cell>
          <cell r="DS229" t="str">
            <v>NA</v>
          </cell>
          <cell r="DT229" t="str">
            <v>NA</v>
          </cell>
          <cell r="DU229" t="str">
            <v>NA</v>
          </cell>
          <cell r="DV229" t="str">
            <v>NA</v>
          </cell>
          <cell r="DW229" t="str">
            <v>NA</v>
          </cell>
          <cell r="DX229" t="str">
            <v>NA</v>
          </cell>
          <cell r="DY229" t="str">
            <v>NA</v>
          </cell>
          <cell r="DZ229" t="str">
            <v>NA</v>
          </cell>
          <cell r="EA229" t="str">
            <v>NA</v>
          </cell>
          <cell r="EB229" t="str">
            <v>NA</v>
          </cell>
          <cell r="EC229" t="str">
            <v>NA</v>
          </cell>
          <cell r="ED229" t="str">
            <v>NA</v>
          </cell>
          <cell r="EE229" t="str">
            <v>NA</v>
          </cell>
          <cell r="EF229" t="str">
            <v>NA</v>
          </cell>
          <cell r="EG229" t="str">
            <v>NA</v>
          </cell>
          <cell r="EH229" t="str">
            <v>NA</v>
          </cell>
        </row>
        <row r="230">
          <cell r="CZ230" t="str">
            <v>NA</v>
          </cell>
          <cell r="DA230" t="str">
            <v>NA</v>
          </cell>
          <cell r="DB230" t="str">
            <v>NA</v>
          </cell>
          <cell r="DC230" t="str">
            <v>NA</v>
          </cell>
          <cell r="DD230" t="str">
            <v>NA</v>
          </cell>
          <cell r="DE230" t="str">
            <v>NA</v>
          </cell>
          <cell r="DF230" t="str">
            <v>NA</v>
          </cell>
          <cell r="DG230" t="str">
            <v>NA</v>
          </cell>
          <cell r="DH230" t="str">
            <v>NA</v>
          </cell>
          <cell r="DI230" t="str">
            <v>NA</v>
          </cell>
          <cell r="DJ230" t="str">
            <v>NA</v>
          </cell>
          <cell r="DK230" t="str">
            <v>NA</v>
          </cell>
          <cell r="DL230" t="str">
            <v>NA</v>
          </cell>
          <cell r="DM230" t="str">
            <v>NA</v>
          </cell>
          <cell r="DN230" t="str">
            <v>NA</v>
          </cell>
          <cell r="DO230" t="str">
            <v>NA</v>
          </cell>
          <cell r="DP230" t="str">
            <v>NA</v>
          </cell>
          <cell r="DQ230" t="str">
            <v>NA</v>
          </cell>
          <cell r="DR230" t="str">
            <v>NA</v>
          </cell>
          <cell r="DS230" t="str">
            <v>NA</v>
          </cell>
          <cell r="DT230" t="str">
            <v>NA</v>
          </cell>
          <cell r="DU230" t="str">
            <v>NA</v>
          </cell>
          <cell r="DV230" t="str">
            <v>NA</v>
          </cell>
          <cell r="DW230" t="str">
            <v>NA</v>
          </cell>
          <cell r="DX230" t="str">
            <v>NA</v>
          </cell>
          <cell r="DY230" t="str">
            <v>NA</v>
          </cell>
          <cell r="DZ230" t="str">
            <v>NA</v>
          </cell>
          <cell r="EA230" t="str">
            <v>NA</v>
          </cell>
          <cell r="EB230" t="str">
            <v>NA</v>
          </cell>
          <cell r="EC230" t="str">
            <v>NA</v>
          </cell>
          <cell r="ED230" t="str">
            <v>NA</v>
          </cell>
          <cell r="EE230" t="str">
            <v>NA</v>
          </cell>
          <cell r="EF230" t="str">
            <v>NA</v>
          </cell>
          <cell r="EG230" t="str">
            <v>NA</v>
          </cell>
          <cell r="EH230" t="str">
            <v>NA</v>
          </cell>
        </row>
        <row r="231">
          <cell r="B231"/>
          <cell r="C231"/>
          <cell r="D231"/>
          <cell r="E231"/>
          <cell r="F231"/>
          <cell r="G231"/>
          <cell r="H231"/>
          <cell r="I231"/>
          <cell r="J231"/>
          <cell r="K231"/>
          <cell r="L231"/>
          <cell r="M231"/>
          <cell r="N231"/>
          <cell r="O231"/>
          <cell r="CZ231" t="str">
            <v>NA</v>
          </cell>
          <cell r="DA231" t="str">
            <v>NA</v>
          </cell>
          <cell r="DB231" t="str">
            <v>NA</v>
          </cell>
          <cell r="DC231" t="str">
            <v>NA</v>
          </cell>
          <cell r="DD231" t="str">
            <v>NA</v>
          </cell>
          <cell r="DE231" t="str">
            <v>NA</v>
          </cell>
          <cell r="DF231" t="str">
            <v>NA</v>
          </cell>
          <cell r="DG231" t="str">
            <v>NA</v>
          </cell>
          <cell r="DH231" t="str">
            <v>NA</v>
          </cell>
          <cell r="DI231" t="str">
            <v>NA</v>
          </cell>
          <cell r="DJ231" t="str">
            <v>NA</v>
          </cell>
          <cell r="DK231" t="str">
            <v>NA</v>
          </cell>
          <cell r="DL231" t="str">
            <v>NA</v>
          </cell>
          <cell r="DM231" t="str">
            <v>NA</v>
          </cell>
          <cell r="DN231" t="str">
            <v>NA</v>
          </cell>
          <cell r="DO231" t="str">
            <v>NA</v>
          </cell>
          <cell r="DP231" t="str">
            <v>NA</v>
          </cell>
          <cell r="DQ231" t="str">
            <v>NA</v>
          </cell>
          <cell r="DR231" t="str">
            <v>NA</v>
          </cell>
          <cell r="DS231" t="str">
            <v>NA</v>
          </cell>
          <cell r="DT231" t="str">
            <v>NA</v>
          </cell>
          <cell r="DU231" t="str">
            <v>NA</v>
          </cell>
          <cell r="DV231" t="str">
            <v>NA</v>
          </cell>
          <cell r="DW231" t="str">
            <v>NA</v>
          </cell>
          <cell r="DX231" t="str">
            <v>NA</v>
          </cell>
          <cell r="DY231" t="str">
            <v>NA</v>
          </cell>
          <cell r="DZ231" t="str">
            <v>NA</v>
          </cell>
          <cell r="EA231" t="str">
            <v>NA</v>
          </cell>
          <cell r="EB231" t="str">
            <v>NA</v>
          </cell>
          <cell r="EC231" t="str">
            <v>NA</v>
          </cell>
          <cell r="ED231" t="str">
            <v>NA</v>
          </cell>
          <cell r="EE231" t="str">
            <v>NA</v>
          </cell>
          <cell r="EF231" t="str">
            <v>NA</v>
          </cell>
          <cell r="EG231" t="str">
            <v>NA</v>
          </cell>
          <cell r="EH231" t="str">
            <v>NA</v>
          </cell>
        </row>
        <row r="232">
          <cell r="B232"/>
          <cell r="C232"/>
          <cell r="D232"/>
          <cell r="E232"/>
          <cell r="F232"/>
          <cell r="G232"/>
          <cell r="H232"/>
          <cell r="I232"/>
          <cell r="J232"/>
          <cell r="K232"/>
          <cell r="L232"/>
          <cell r="M232"/>
          <cell r="N232"/>
          <cell r="O232"/>
          <cell r="CZ232" t="str">
            <v>NA</v>
          </cell>
          <cell r="DA232" t="str">
            <v>NA</v>
          </cell>
          <cell r="DB232" t="str">
            <v>NA</v>
          </cell>
          <cell r="DC232" t="str">
            <v>NA</v>
          </cell>
          <cell r="DD232" t="str">
            <v>NA</v>
          </cell>
          <cell r="DE232" t="str">
            <v>NA</v>
          </cell>
          <cell r="DF232" t="str">
            <v>NA</v>
          </cell>
          <cell r="DG232" t="str">
            <v>NA</v>
          </cell>
          <cell r="DH232" t="str">
            <v>NA</v>
          </cell>
          <cell r="DI232" t="str">
            <v>NA</v>
          </cell>
          <cell r="DJ232" t="str">
            <v>NA</v>
          </cell>
          <cell r="DK232" t="str">
            <v>NA</v>
          </cell>
          <cell r="DL232" t="str">
            <v>NA</v>
          </cell>
          <cell r="DM232" t="str">
            <v>NA</v>
          </cell>
          <cell r="DN232" t="str">
            <v>NA</v>
          </cell>
          <cell r="DO232" t="str">
            <v>NA</v>
          </cell>
          <cell r="DP232" t="str">
            <v>NA</v>
          </cell>
          <cell r="DQ232" t="str">
            <v>NA</v>
          </cell>
          <cell r="DR232" t="str">
            <v>NA</v>
          </cell>
          <cell r="DS232" t="str">
            <v>NA</v>
          </cell>
          <cell r="DT232" t="str">
            <v>NA</v>
          </cell>
          <cell r="DU232" t="str">
            <v>NA</v>
          </cell>
          <cell r="DV232" t="str">
            <v>NA</v>
          </cell>
          <cell r="DW232" t="str">
            <v>NA</v>
          </cell>
          <cell r="DX232" t="str">
            <v>NA</v>
          </cell>
          <cell r="DY232" t="str">
            <v>NA</v>
          </cell>
          <cell r="DZ232" t="str">
            <v>NA</v>
          </cell>
          <cell r="EA232" t="str">
            <v>NA</v>
          </cell>
          <cell r="EB232" t="str">
            <v>NA</v>
          </cell>
          <cell r="EC232" t="str">
            <v>NA</v>
          </cell>
          <cell r="ED232" t="str">
            <v>NA</v>
          </cell>
          <cell r="EE232" t="str">
            <v>NA</v>
          </cell>
          <cell r="EF232" t="str">
            <v>NA</v>
          </cell>
          <cell r="EG232" t="str">
            <v>NA</v>
          </cell>
          <cell r="EH232" t="str">
            <v>NA</v>
          </cell>
        </row>
        <row r="233">
          <cell r="B233"/>
          <cell r="C233"/>
          <cell r="D233" t="str">
            <v>MC012</v>
          </cell>
          <cell r="E233"/>
          <cell r="F233"/>
          <cell r="G233"/>
          <cell r="H233" t="str">
            <v>MC014</v>
          </cell>
          <cell r="I233"/>
          <cell r="J233"/>
          <cell r="K233"/>
          <cell r="L233" t="str">
            <v>MC015</v>
          </cell>
          <cell r="M233"/>
          <cell r="N233"/>
          <cell r="O233"/>
          <cell r="P233" t="str">
            <v>MC016</v>
          </cell>
          <cell r="Q233"/>
          <cell r="R233"/>
          <cell r="S233"/>
          <cell r="T233" t="str">
            <v>MC017</v>
          </cell>
          <cell r="U233"/>
          <cell r="V233"/>
          <cell r="W233"/>
          <cell r="CZ233" t="str">
            <v>NA</v>
          </cell>
          <cell r="DA233" t="str">
            <v>NA</v>
          </cell>
          <cell r="DB233" t="str">
            <v>NA</v>
          </cell>
          <cell r="DC233" t="str">
            <v>NA</v>
          </cell>
          <cell r="DD233" t="str">
            <v>NA</v>
          </cell>
          <cell r="DE233" t="str">
            <v>NA</v>
          </cell>
          <cell r="DF233" t="str">
            <v>NA</v>
          </cell>
          <cell r="DG233" t="str">
            <v>NA</v>
          </cell>
          <cell r="DH233" t="str">
            <v>NA</v>
          </cell>
          <cell r="DI233" t="str">
            <v>NA</v>
          </cell>
          <cell r="DJ233" t="str">
            <v>NA</v>
          </cell>
          <cell r="DK233" t="str">
            <v>NA</v>
          </cell>
          <cell r="DL233" t="str">
            <v>NA</v>
          </cell>
          <cell r="DM233" t="str">
            <v>NA</v>
          </cell>
          <cell r="DN233" t="str">
            <v>NA</v>
          </cell>
          <cell r="DO233" t="str">
            <v>NA</v>
          </cell>
          <cell r="DP233" t="str">
            <v>NA</v>
          </cell>
          <cell r="DQ233" t="str">
            <v>NA</v>
          </cell>
          <cell r="DR233" t="str">
            <v>NA</v>
          </cell>
          <cell r="DS233" t="str">
            <v>NA</v>
          </cell>
          <cell r="DT233" t="str">
            <v>NA</v>
          </cell>
          <cell r="DU233" t="str">
            <v>NA</v>
          </cell>
          <cell r="DV233" t="str">
            <v>NA</v>
          </cell>
          <cell r="DW233" t="str">
            <v>NA</v>
          </cell>
          <cell r="DX233" t="str">
            <v>NA</v>
          </cell>
          <cell r="DY233" t="str">
            <v>NA</v>
          </cell>
          <cell r="DZ233" t="str">
            <v>NA</v>
          </cell>
          <cell r="EA233" t="str">
            <v>NA</v>
          </cell>
          <cell r="EB233" t="str">
            <v>NA</v>
          </cell>
          <cell r="EC233" t="str">
            <v>NA</v>
          </cell>
          <cell r="ED233" t="str">
            <v>NA</v>
          </cell>
          <cell r="EE233" t="str">
            <v>NA</v>
          </cell>
          <cell r="EF233" t="str">
            <v>NA</v>
          </cell>
          <cell r="EG233" t="str">
            <v>NA</v>
          </cell>
          <cell r="EH233" t="str">
            <v>NA</v>
          </cell>
        </row>
        <row r="234">
          <cell r="B234"/>
          <cell r="C234"/>
          <cell r="D234" t="str">
            <v>Communication Theories &amp; Processes</v>
          </cell>
          <cell r="E234"/>
          <cell r="F234"/>
          <cell r="G234"/>
          <cell r="H234" t="str">
            <v>Print Media Theory</v>
          </cell>
          <cell r="I234"/>
          <cell r="J234"/>
          <cell r="K234"/>
          <cell r="L234" t="str">
            <v>Print Media Practice</v>
          </cell>
          <cell r="M234"/>
          <cell r="N234"/>
          <cell r="O234"/>
          <cell r="P234" t="str">
            <v>Radio Theory</v>
          </cell>
          <cell r="Q234"/>
          <cell r="R234"/>
          <cell r="S234"/>
          <cell r="T234" t="str">
            <v>Radio Practice</v>
          </cell>
          <cell r="U234"/>
          <cell r="V234"/>
          <cell r="W234"/>
          <cell r="CZ234" t="str">
            <v>NA</v>
          </cell>
          <cell r="DA234" t="str">
            <v>NA</v>
          </cell>
          <cell r="DB234" t="str">
            <v>NA</v>
          </cell>
          <cell r="DC234" t="str">
            <v>NA</v>
          </cell>
          <cell r="DD234" t="str">
            <v>NA</v>
          </cell>
          <cell r="DE234" t="str">
            <v>NA</v>
          </cell>
          <cell r="DF234" t="str">
            <v>NA</v>
          </cell>
          <cell r="DG234" t="str">
            <v>NA</v>
          </cell>
          <cell r="DH234" t="str">
            <v>NA</v>
          </cell>
          <cell r="DI234" t="str">
            <v>NA</v>
          </cell>
          <cell r="DJ234" t="str">
            <v>NA</v>
          </cell>
          <cell r="DK234" t="str">
            <v>NA</v>
          </cell>
          <cell r="DL234" t="str">
            <v>NA</v>
          </cell>
          <cell r="DM234" t="str">
            <v>NA</v>
          </cell>
          <cell r="DN234" t="str">
            <v>NA</v>
          </cell>
          <cell r="DO234" t="str">
            <v>NA</v>
          </cell>
          <cell r="DP234" t="str">
            <v>NA</v>
          </cell>
          <cell r="DQ234" t="str">
            <v>NA</v>
          </cell>
          <cell r="DR234" t="str">
            <v>NA</v>
          </cell>
          <cell r="DS234" t="str">
            <v>NA</v>
          </cell>
          <cell r="DT234" t="str">
            <v>NA</v>
          </cell>
          <cell r="DU234" t="str">
            <v>NA</v>
          </cell>
          <cell r="DV234" t="str">
            <v>NA</v>
          </cell>
          <cell r="DW234" t="str">
            <v>NA</v>
          </cell>
          <cell r="DX234" t="str">
            <v>NA</v>
          </cell>
          <cell r="DY234" t="str">
            <v>NA</v>
          </cell>
          <cell r="DZ234" t="str">
            <v>NA</v>
          </cell>
          <cell r="EA234" t="str">
            <v>NA</v>
          </cell>
          <cell r="EB234" t="str">
            <v>NA</v>
          </cell>
          <cell r="EC234" t="str">
            <v>NA</v>
          </cell>
          <cell r="ED234" t="str">
            <v>NA</v>
          </cell>
          <cell r="EE234" t="str">
            <v>NA</v>
          </cell>
          <cell r="EF234" t="str">
            <v>NA</v>
          </cell>
          <cell r="EG234" t="str">
            <v>NA</v>
          </cell>
          <cell r="EH234" t="str">
            <v>NA</v>
          </cell>
        </row>
        <row r="235">
          <cell r="B235" t="str">
            <v>Reg. No.</v>
          </cell>
          <cell r="C235" t="str">
            <v>Name</v>
          </cell>
          <cell r="D235" t="str">
            <v>Int</v>
          </cell>
          <cell r="E235" t="str">
            <v>ESE</v>
          </cell>
          <cell r="F235" t="str">
            <v>Tot</v>
          </cell>
          <cell r="G235" t="str">
            <v>P/F</v>
          </cell>
          <cell r="H235" t="str">
            <v>Int</v>
          </cell>
          <cell r="I235" t="str">
            <v>ESE</v>
          </cell>
          <cell r="J235" t="str">
            <v>Tot</v>
          </cell>
          <cell r="K235" t="str">
            <v>P/F</v>
          </cell>
          <cell r="L235" t="str">
            <v>Int</v>
          </cell>
          <cell r="M235" t="str">
            <v>ESE</v>
          </cell>
          <cell r="N235" t="str">
            <v>Tot</v>
          </cell>
          <cell r="O235" t="str">
            <v>P/F</v>
          </cell>
          <cell r="P235" t="str">
            <v>Int</v>
          </cell>
          <cell r="Q235" t="str">
            <v>ESE</v>
          </cell>
          <cell r="R235" t="str">
            <v>Tot</v>
          </cell>
          <cell r="S235" t="str">
            <v>P/F</v>
          </cell>
          <cell r="T235" t="str">
            <v>Int</v>
          </cell>
          <cell r="U235" t="str">
            <v>ESE</v>
          </cell>
          <cell r="V235" t="str">
            <v>Tot</v>
          </cell>
          <cell r="W235" t="str">
            <v>P/F</v>
          </cell>
          <cell r="CZ235" t="str">
            <v>NA</v>
          </cell>
          <cell r="DA235" t="str">
            <v>NA</v>
          </cell>
          <cell r="DB235" t="str">
            <v>NA</v>
          </cell>
          <cell r="DC235" t="str">
            <v>NA</v>
          </cell>
          <cell r="DD235" t="str">
            <v>NA</v>
          </cell>
          <cell r="DE235" t="str">
            <v>NA</v>
          </cell>
          <cell r="DF235" t="str">
            <v>NA</v>
          </cell>
          <cell r="DG235" t="str">
            <v>NA</v>
          </cell>
          <cell r="DH235" t="str">
            <v>NA</v>
          </cell>
          <cell r="DI235" t="str">
            <v>NA</v>
          </cell>
          <cell r="DJ235" t="str">
            <v>NA</v>
          </cell>
          <cell r="DK235" t="str">
            <v>NA</v>
          </cell>
          <cell r="DL235" t="str">
            <v>NA</v>
          </cell>
          <cell r="DM235" t="str">
            <v>NA</v>
          </cell>
          <cell r="DN235" t="str">
            <v>NA</v>
          </cell>
          <cell r="DO235" t="str">
            <v>NA</v>
          </cell>
          <cell r="DP235" t="str">
            <v>NA</v>
          </cell>
          <cell r="DQ235" t="str">
            <v>NA</v>
          </cell>
          <cell r="DR235" t="str">
            <v>NA</v>
          </cell>
          <cell r="DS235" t="str">
            <v>NA</v>
          </cell>
          <cell r="DT235" t="str">
            <v>NA</v>
          </cell>
          <cell r="DU235" t="str">
            <v>NA</v>
          </cell>
          <cell r="DV235" t="str">
            <v>NA</v>
          </cell>
          <cell r="DW235" t="str">
            <v>NA</v>
          </cell>
          <cell r="DX235" t="str">
            <v>NA</v>
          </cell>
          <cell r="DY235" t="str">
            <v>NA</v>
          </cell>
          <cell r="DZ235" t="str">
            <v>NA</v>
          </cell>
          <cell r="EA235" t="str">
            <v>NA</v>
          </cell>
          <cell r="EB235" t="str">
            <v>NA</v>
          </cell>
          <cell r="EC235" t="str">
            <v>NA</v>
          </cell>
          <cell r="ED235" t="str">
            <v>NA</v>
          </cell>
          <cell r="EE235" t="str">
            <v>NA</v>
          </cell>
          <cell r="EF235" t="str">
            <v>NA</v>
          </cell>
          <cell r="EG235" t="str">
            <v>NA</v>
          </cell>
          <cell r="EH235" t="str">
            <v>NA</v>
          </cell>
        </row>
        <row r="236">
          <cell r="B236" t="str">
            <v>P151602</v>
          </cell>
          <cell r="C236" t="str">
            <v xml:space="preserve">Aswin Prakash </v>
          </cell>
          <cell r="D236">
            <v>20</v>
          </cell>
          <cell r="E236" t="str">
            <v>A</v>
          </cell>
          <cell r="F236">
            <v>20</v>
          </cell>
          <cell r="G236" t="str">
            <v>A</v>
          </cell>
          <cell r="H236">
            <v>14</v>
          </cell>
          <cell r="I236" t="str">
            <v>A</v>
          </cell>
          <cell r="J236">
            <v>14</v>
          </cell>
          <cell r="K236" t="str">
            <v>A</v>
          </cell>
          <cell r="L236">
            <v>8</v>
          </cell>
          <cell r="M236" t="str">
            <v>A</v>
          </cell>
          <cell r="N236">
            <v>8</v>
          </cell>
          <cell r="O236" t="str">
            <v>A</v>
          </cell>
          <cell r="R236">
            <v>0</v>
          </cell>
          <cell r="S236" t="str">
            <v>F</v>
          </cell>
          <cell r="T236" t="str">
            <v>A</v>
          </cell>
          <cell r="U236" t="str">
            <v>A</v>
          </cell>
          <cell r="V236">
            <v>0</v>
          </cell>
          <cell r="W236" t="str">
            <v>A</v>
          </cell>
          <cell r="CZ236" t="str">
            <v>NA</v>
          </cell>
          <cell r="DA236" t="str">
            <v>NA</v>
          </cell>
          <cell r="DB236" t="str">
            <v>NA</v>
          </cell>
          <cell r="DC236" t="str">
            <v>NA</v>
          </cell>
          <cell r="DD236" t="str">
            <v>NA</v>
          </cell>
          <cell r="DE236" t="str">
            <v>NA</v>
          </cell>
          <cell r="DF236" t="str">
            <v>NA</v>
          </cell>
          <cell r="DG236" t="str">
            <v>NA</v>
          </cell>
          <cell r="DH236" t="str">
            <v>NA</v>
          </cell>
          <cell r="DI236" t="str">
            <v>NA</v>
          </cell>
          <cell r="DJ236" t="str">
            <v>NA</v>
          </cell>
          <cell r="DK236" t="str">
            <v>NA</v>
          </cell>
          <cell r="DL236" t="str">
            <v>NA</v>
          </cell>
          <cell r="DM236" t="str">
            <v>NA</v>
          </cell>
          <cell r="DN236" t="str">
            <v>NA</v>
          </cell>
          <cell r="DO236" t="str">
            <v>NA</v>
          </cell>
          <cell r="DP236" t="str">
            <v>NA</v>
          </cell>
          <cell r="DQ236" t="str">
            <v>NA</v>
          </cell>
          <cell r="DR236" t="str">
            <v>NA</v>
          </cell>
          <cell r="DS236" t="str">
            <v>NA</v>
          </cell>
          <cell r="DT236" t="str">
            <v>NA</v>
          </cell>
          <cell r="DU236" t="str">
            <v>NA</v>
          </cell>
          <cell r="DV236" t="str">
            <v>NA</v>
          </cell>
          <cell r="DW236" t="str">
            <v>NA</v>
          </cell>
          <cell r="DX236" t="str">
            <v>NA</v>
          </cell>
          <cell r="DY236" t="str">
            <v>NA</v>
          </cell>
          <cell r="DZ236" t="str">
            <v>NA</v>
          </cell>
          <cell r="EA236" t="str">
            <v>NA</v>
          </cell>
          <cell r="EB236" t="str">
            <v>NA</v>
          </cell>
          <cell r="EC236" t="str">
            <v>NA</v>
          </cell>
          <cell r="ED236" t="str">
            <v>NA</v>
          </cell>
          <cell r="EE236" t="str">
            <v>NA</v>
          </cell>
          <cell r="EF236" t="str">
            <v>NA</v>
          </cell>
          <cell r="EG236" t="str">
            <v>NA</v>
          </cell>
          <cell r="EH236" t="str">
            <v>NA</v>
          </cell>
        </row>
        <row r="237">
          <cell r="B237" t="str">
            <v>P151606</v>
          </cell>
          <cell r="C237" t="str">
            <v>Nimesh</v>
          </cell>
          <cell r="D237">
            <v>16</v>
          </cell>
          <cell r="E237" t="str">
            <v>A</v>
          </cell>
          <cell r="F237">
            <v>16</v>
          </cell>
          <cell r="G237" t="str">
            <v>A</v>
          </cell>
          <cell r="H237">
            <v>10</v>
          </cell>
          <cell r="I237" t="str">
            <v>A</v>
          </cell>
          <cell r="J237">
            <v>10</v>
          </cell>
          <cell r="K237" t="str">
            <v>A</v>
          </cell>
          <cell r="L237">
            <v>5</v>
          </cell>
          <cell r="M237" t="str">
            <v>A</v>
          </cell>
          <cell r="N237">
            <v>5</v>
          </cell>
          <cell r="O237" t="str">
            <v>A</v>
          </cell>
          <cell r="P237" t="str">
            <v>A</v>
          </cell>
          <cell r="Q237" t="str">
            <v>A</v>
          </cell>
          <cell r="R237">
            <v>0</v>
          </cell>
          <cell r="S237" t="str">
            <v>A</v>
          </cell>
          <cell r="T237" t="str">
            <v>A</v>
          </cell>
          <cell r="U237" t="str">
            <v>A</v>
          </cell>
          <cell r="V237">
            <v>0</v>
          </cell>
          <cell r="W237" t="str">
            <v>A</v>
          </cell>
          <cell r="CZ237" t="str">
            <v>NA</v>
          </cell>
          <cell r="DA237" t="str">
            <v>NA</v>
          </cell>
          <cell r="DB237" t="str">
            <v>NA</v>
          </cell>
          <cell r="DC237" t="str">
            <v>NA</v>
          </cell>
          <cell r="DD237" t="str">
            <v>NA</v>
          </cell>
          <cell r="DE237" t="str">
            <v>NA</v>
          </cell>
          <cell r="DF237" t="str">
            <v>NA</v>
          </cell>
          <cell r="DG237" t="str">
            <v>NA</v>
          </cell>
          <cell r="DH237" t="str">
            <v>NA</v>
          </cell>
          <cell r="DI237" t="str">
            <v>NA</v>
          </cell>
          <cell r="DJ237" t="str">
            <v>NA</v>
          </cell>
          <cell r="DK237" t="str">
            <v>NA</v>
          </cell>
          <cell r="DL237" t="str">
            <v>NA</v>
          </cell>
          <cell r="DM237" t="str">
            <v>NA</v>
          </cell>
          <cell r="DN237" t="str">
            <v>NA</v>
          </cell>
          <cell r="DO237" t="str">
            <v>NA</v>
          </cell>
          <cell r="DP237" t="str">
            <v>NA</v>
          </cell>
          <cell r="DQ237" t="str">
            <v>NA</v>
          </cell>
          <cell r="DR237" t="str">
            <v>NA</v>
          </cell>
          <cell r="DS237" t="str">
            <v>NA</v>
          </cell>
          <cell r="DT237" t="str">
            <v>NA</v>
          </cell>
          <cell r="DU237" t="str">
            <v>NA</v>
          </cell>
          <cell r="DV237" t="str">
            <v>NA</v>
          </cell>
          <cell r="DW237" t="str">
            <v>NA</v>
          </cell>
          <cell r="DX237" t="str">
            <v>NA</v>
          </cell>
          <cell r="DY237" t="str">
            <v>NA</v>
          </cell>
          <cell r="DZ237" t="str">
            <v>NA</v>
          </cell>
          <cell r="EA237" t="str">
            <v>NA</v>
          </cell>
          <cell r="EB237" t="str">
            <v>NA</v>
          </cell>
          <cell r="EC237" t="str">
            <v>NA</v>
          </cell>
          <cell r="ED237" t="str">
            <v>NA</v>
          </cell>
          <cell r="EE237" t="str">
            <v>NA</v>
          </cell>
          <cell r="EF237" t="str">
            <v>NA</v>
          </cell>
          <cell r="EG237" t="str">
            <v>NA</v>
          </cell>
          <cell r="EH237" t="str">
            <v>NA</v>
          </cell>
        </row>
        <row r="238">
          <cell r="CZ238" t="str">
            <v>NA</v>
          </cell>
          <cell r="DA238" t="str">
            <v>NA</v>
          </cell>
          <cell r="DB238" t="str">
            <v>NA</v>
          </cell>
          <cell r="DC238" t="str">
            <v>NA</v>
          </cell>
          <cell r="DD238" t="str">
            <v>NA</v>
          </cell>
          <cell r="DE238" t="str">
            <v>NA</v>
          </cell>
          <cell r="DF238" t="str">
            <v>NA</v>
          </cell>
          <cell r="DG238" t="str">
            <v>NA</v>
          </cell>
          <cell r="DH238" t="str">
            <v>NA</v>
          </cell>
          <cell r="DI238" t="str">
            <v>NA</v>
          </cell>
          <cell r="DJ238" t="str">
            <v>NA</v>
          </cell>
          <cell r="DK238" t="str">
            <v>NA</v>
          </cell>
          <cell r="DL238" t="str">
            <v>NA</v>
          </cell>
          <cell r="DM238" t="str">
            <v>NA</v>
          </cell>
          <cell r="DN238" t="str">
            <v>NA</v>
          </cell>
          <cell r="DO238" t="str">
            <v>NA</v>
          </cell>
          <cell r="DP238" t="str">
            <v>NA</v>
          </cell>
          <cell r="DQ238" t="str">
            <v>NA</v>
          </cell>
          <cell r="DR238" t="str">
            <v>NA</v>
          </cell>
          <cell r="DS238" t="str">
            <v>NA</v>
          </cell>
          <cell r="DT238" t="str">
            <v>NA</v>
          </cell>
          <cell r="DU238" t="str">
            <v>NA</v>
          </cell>
          <cell r="DV238" t="str">
            <v>NA</v>
          </cell>
          <cell r="DW238" t="str">
            <v>NA</v>
          </cell>
          <cell r="DX238" t="str">
            <v>NA</v>
          </cell>
          <cell r="DY238" t="str">
            <v>NA</v>
          </cell>
          <cell r="DZ238" t="str">
            <v>NA</v>
          </cell>
          <cell r="EA238" t="str">
            <v>NA</v>
          </cell>
          <cell r="EB238" t="str">
            <v>NA</v>
          </cell>
          <cell r="EC238" t="str">
            <v>NA</v>
          </cell>
          <cell r="ED238" t="str">
            <v>NA</v>
          </cell>
          <cell r="EE238" t="str">
            <v>NA</v>
          </cell>
          <cell r="EF238" t="str">
            <v>NA</v>
          </cell>
          <cell r="EG238" t="str">
            <v>NA</v>
          </cell>
          <cell r="EH238" t="str">
            <v>NA</v>
          </cell>
        </row>
        <row r="239">
          <cell r="B239"/>
          <cell r="C239"/>
          <cell r="D239"/>
          <cell r="E239"/>
          <cell r="F239"/>
          <cell r="G239"/>
          <cell r="H239"/>
          <cell r="I239"/>
          <cell r="J239"/>
          <cell r="K239"/>
          <cell r="CZ239" t="str">
            <v>NA</v>
          </cell>
          <cell r="DA239" t="str">
            <v>NA</v>
          </cell>
          <cell r="DB239" t="str">
            <v>NA</v>
          </cell>
          <cell r="DC239" t="str">
            <v>NA</v>
          </cell>
          <cell r="DD239" t="str">
            <v>NA</v>
          </cell>
          <cell r="DE239" t="str">
            <v>NA</v>
          </cell>
          <cell r="DF239" t="str">
            <v>NA</v>
          </cell>
          <cell r="DG239" t="str">
            <v>NA</v>
          </cell>
          <cell r="DH239" t="str">
            <v>NA</v>
          </cell>
          <cell r="DI239" t="str">
            <v>NA</v>
          </cell>
          <cell r="DJ239" t="str">
            <v>NA</v>
          </cell>
          <cell r="DK239" t="str">
            <v>NA</v>
          </cell>
          <cell r="DL239" t="str">
            <v>NA</v>
          </cell>
          <cell r="DM239" t="str">
            <v>NA</v>
          </cell>
          <cell r="DN239" t="str">
            <v>NA</v>
          </cell>
          <cell r="DO239" t="str">
            <v>NA</v>
          </cell>
          <cell r="DP239" t="str">
            <v>NA</v>
          </cell>
          <cell r="DQ239" t="str">
            <v>NA</v>
          </cell>
          <cell r="DR239" t="str">
            <v>NA</v>
          </cell>
          <cell r="DS239" t="str">
            <v>NA</v>
          </cell>
          <cell r="DT239" t="str">
            <v>NA</v>
          </cell>
          <cell r="DU239" t="str">
            <v>NA</v>
          </cell>
          <cell r="DV239" t="str">
            <v>NA</v>
          </cell>
          <cell r="DW239" t="str">
            <v>NA</v>
          </cell>
          <cell r="DX239" t="str">
            <v>NA</v>
          </cell>
          <cell r="DY239" t="str">
            <v>NA</v>
          </cell>
          <cell r="DZ239" t="str">
            <v>NA</v>
          </cell>
          <cell r="EA239" t="str">
            <v>NA</v>
          </cell>
          <cell r="EB239" t="str">
            <v>NA</v>
          </cell>
          <cell r="EC239" t="str">
            <v>NA</v>
          </cell>
          <cell r="ED239" t="str">
            <v>NA</v>
          </cell>
          <cell r="EE239" t="str">
            <v>NA</v>
          </cell>
          <cell r="EF239" t="str">
            <v>NA</v>
          </cell>
          <cell r="EG239" t="str">
            <v>NA</v>
          </cell>
          <cell r="EH239" t="str">
            <v>NA</v>
          </cell>
        </row>
        <row r="240">
          <cell r="B240"/>
          <cell r="C240"/>
          <cell r="D240"/>
          <cell r="E240"/>
          <cell r="F240"/>
          <cell r="G240"/>
          <cell r="H240"/>
          <cell r="I240"/>
          <cell r="J240"/>
          <cell r="K240"/>
          <cell r="CZ240" t="str">
            <v>NA</v>
          </cell>
          <cell r="DA240" t="str">
            <v>NA</v>
          </cell>
          <cell r="DB240" t="str">
            <v>NA</v>
          </cell>
          <cell r="DC240" t="str">
            <v>NA</v>
          </cell>
          <cell r="DD240" t="str">
            <v>NA</v>
          </cell>
          <cell r="DE240" t="str">
            <v>NA</v>
          </cell>
          <cell r="DF240" t="str">
            <v>NA</v>
          </cell>
          <cell r="DG240" t="str">
            <v>NA</v>
          </cell>
          <cell r="DH240" t="str">
            <v>NA</v>
          </cell>
          <cell r="DI240" t="str">
            <v>NA</v>
          </cell>
          <cell r="DJ240" t="str">
            <v>NA</v>
          </cell>
          <cell r="DK240" t="str">
            <v>NA</v>
          </cell>
          <cell r="DL240" t="str">
            <v>NA</v>
          </cell>
          <cell r="DM240" t="str">
            <v>NA</v>
          </cell>
          <cell r="DN240" t="str">
            <v>NA</v>
          </cell>
          <cell r="DO240" t="str">
            <v>NA</v>
          </cell>
          <cell r="DP240" t="str">
            <v>NA</v>
          </cell>
          <cell r="DQ240" t="str">
            <v>NA</v>
          </cell>
          <cell r="DR240" t="str">
            <v>NA</v>
          </cell>
          <cell r="DS240" t="str">
            <v>NA</v>
          </cell>
          <cell r="DT240" t="str">
            <v>NA</v>
          </cell>
          <cell r="DU240" t="str">
            <v>NA</v>
          </cell>
          <cell r="DV240" t="str">
            <v>NA</v>
          </cell>
          <cell r="DW240" t="str">
            <v>NA</v>
          </cell>
          <cell r="DX240" t="str">
            <v>NA</v>
          </cell>
          <cell r="DY240" t="str">
            <v>NA</v>
          </cell>
          <cell r="DZ240" t="str">
            <v>NA</v>
          </cell>
          <cell r="EA240" t="str">
            <v>NA</v>
          </cell>
          <cell r="EB240" t="str">
            <v>NA</v>
          </cell>
          <cell r="EC240" t="str">
            <v>NA</v>
          </cell>
          <cell r="ED240" t="str">
            <v>NA</v>
          </cell>
          <cell r="EE240" t="str">
            <v>NA</v>
          </cell>
          <cell r="EF240" t="str">
            <v>NA</v>
          </cell>
          <cell r="EG240" t="str">
            <v>NA</v>
          </cell>
          <cell r="EH240" t="str">
            <v>NA</v>
          </cell>
        </row>
        <row r="241">
          <cell r="B241"/>
          <cell r="C241"/>
          <cell r="D241" t="str">
            <v>SW06</v>
          </cell>
          <cell r="E241"/>
          <cell r="F241"/>
          <cell r="G241"/>
          <cell r="H241"/>
          <cell r="I241"/>
          <cell r="J241"/>
          <cell r="K241"/>
          <cell r="CZ241" t="str">
            <v>NA</v>
          </cell>
          <cell r="DA241" t="str">
            <v>NA</v>
          </cell>
          <cell r="DB241" t="str">
            <v>NA</v>
          </cell>
          <cell r="DC241" t="str">
            <v>NA</v>
          </cell>
          <cell r="DD241" t="str">
            <v>NA</v>
          </cell>
          <cell r="DE241" t="str">
            <v>NA</v>
          </cell>
          <cell r="DF241" t="str">
            <v>NA</v>
          </cell>
          <cell r="DG241" t="str">
            <v>NA</v>
          </cell>
          <cell r="DH241" t="str">
            <v>NA</v>
          </cell>
          <cell r="DI241" t="str">
            <v>NA</v>
          </cell>
          <cell r="DJ241" t="str">
            <v>NA</v>
          </cell>
          <cell r="DK241" t="str">
            <v>NA</v>
          </cell>
          <cell r="DL241" t="str">
            <v>NA</v>
          </cell>
          <cell r="DM241" t="str">
            <v>NA</v>
          </cell>
          <cell r="DN241" t="str">
            <v>NA</v>
          </cell>
          <cell r="DO241" t="str">
            <v>NA</v>
          </cell>
          <cell r="DP241" t="str">
            <v>NA</v>
          </cell>
          <cell r="DQ241" t="str">
            <v>NA</v>
          </cell>
          <cell r="DR241" t="str">
            <v>NA</v>
          </cell>
          <cell r="DS241" t="str">
            <v>NA</v>
          </cell>
          <cell r="DT241" t="str">
            <v>NA</v>
          </cell>
          <cell r="DU241" t="str">
            <v>NA</v>
          </cell>
          <cell r="DV241" t="str">
            <v>NA</v>
          </cell>
          <cell r="DW241" t="str">
            <v>NA</v>
          </cell>
          <cell r="DX241" t="str">
            <v>NA</v>
          </cell>
          <cell r="DY241" t="str">
            <v>NA</v>
          </cell>
          <cell r="DZ241" t="str">
            <v>NA</v>
          </cell>
          <cell r="EA241" t="str">
            <v>NA</v>
          </cell>
          <cell r="EB241" t="str">
            <v>NA</v>
          </cell>
          <cell r="EC241" t="str">
            <v>NA</v>
          </cell>
          <cell r="ED241" t="str">
            <v>NA</v>
          </cell>
          <cell r="EE241" t="str">
            <v>NA</v>
          </cell>
          <cell r="EF241" t="str">
            <v>NA</v>
          </cell>
          <cell r="EG241" t="str">
            <v>NA</v>
          </cell>
          <cell r="EH241" t="str">
            <v>NA</v>
          </cell>
        </row>
        <row r="242">
          <cell r="B242"/>
          <cell r="C242"/>
          <cell r="D242" t="str">
            <v>Social Work Practicum - I</v>
          </cell>
          <cell r="E242"/>
          <cell r="F242"/>
          <cell r="G242"/>
          <cell r="H242"/>
          <cell r="I242"/>
          <cell r="J242"/>
          <cell r="K242"/>
          <cell r="CZ242" t="str">
            <v>NA</v>
          </cell>
          <cell r="DA242" t="str">
            <v>NA</v>
          </cell>
          <cell r="DB242" t="str">
            <v>NA</v>
          </cell>
          <cell r="DC242" t="str">
            <v>NA</v>
          </cell>
          <cell r="DD242" t="str">
            <v>NA</v>
          </cell>
          <cell r="DE242" t="str">
            <v>NA</v>
          </cell>
          <cell r="DF242" t="str">
            <v>NA</v>
          </cell>
          <cell r="DG242" t="str">
            <v>NA</v>
          </cell>
          <cell r="DH242" t="str">
            <v>NA</v>
          </cell>
          <cell r="DI242" t="str">
            <v>NA</v>
          </cell>
          <cell r="DJ242" t="str">
            <v>NA</v>
          </cell>
          <cell r="DK242" t="str">
            <v>NA</v>
          </cell>
          <cell r="DL242" t="str">
            <v>NA</v>
          </cell>
          <cell r="DM242" t="str">
            <v>NA</v>
          </cell>
          <cell r="DN242" t="str">
            <v>NA</v>
          </cell>
          <cell r="DO242" t="str">
            <v>NA</v>
          </cell>
          <cell r="DP242" t="str">
            <v>NA</v>
          </cell>
          <cell r="DQ242" t="str">
            <v>NA</v>
          </cell>
          <cell r="DR242" t="str">
            <v>NA</v>
          </cell>
          <cell r="DS242" t="str">
            <v>NA</v>
          </cell>
          <cell r="DT242" t="str">
            <v>NA</v>
          </cell>
          <cell r="DU242" t="str">
            <v>NA</v>
          </cell>
          <cell r="DV242" t="str">
            <v>NA</v>
          </cell>
          <cell r="DW242" t="str">
            <v>NA</v>
          </cell>
          <cell r="DX242" t="str">
            <v>NA</v>
          </cell>
          <cell r="DY242" t="str">
            <v>NA</v>
          </cell>
          <cell r="DZ242" t="str">
            <v>NA</v>
          </cell>
          <cell r="EA242" t="str">
            <v>NA</v>
          </cell>
          <cell r="EB242" t="str">
            <v>NA</v>
          </cell>
          <cell r="EC242" t="str">
            <v>NA</v>
          </cell>
          <cell r="ED242" t="str">
            <v>NA</v>
          </cell>
          <cell r="EE242" t="str">
            <v>NA</v>
          </cell>
          <cell r="EF242" t="str">
            <v>NA</v>
          </cell>
          <cell r="EG242" t="str">
            <v>NA</v>
          </cell>
          <cell r="EH242" t="str">
            <v>NA</v>
          </cell>
        </row>
        <row r="243">
          <cell r="B243" t="str">
            <v>Reg. No.</v>
          </cell>
          <cell r="C243" t="str">
            <v>Name</v>
          </cell>
          <cell r="D243" t="str">
            <v>Int</v>
          </cell>
          <cell r="E243" t="str">
            <v>ESE</v>
          </cell>
          <cell r="F243" t="str">
            <v>Tot</v>
          </cell>
          <cell r="G243" t="str">
            <v>P/F</v>
          </cell>
          <cell r="H243"/>
          <cell r="I243"/>
          <cell r="J243"/>
          <cell r="K243"/>
          <cell r="CZ243" t="str">
            <v>NA</v>
          </cell>
          <cell r="DA243" t="str">
            <v>NA</v>
          </cell>
          <cell r="DB243" t="str">
            <v>NA</v>
          </cell>
          <cell r="DC243" t="str">
            <v>NA</v>
          </cell>
          <cell r="DD243" t="str">
            <v>NA</v>
          </cell>
          <cell r="DE243" t="str">
            <v>NA</v>
          </cell>
          <cell r="DF243" t="str">
            <v>NA</v>
          </cell>
          <cell r="DG243" t="str">
            <v>NA</v>
          </cell>
          <cell r="DH243" t="str">
            <v>NA</v>
          </cell>
          <cell r="DI243" t="str">
            <v>NA</v>
          </cell>
          <cell r="DJ243" t="str">
            <v>NA</v>
          </cell>
          <cell r="DK243" t="str">
            <v>NA</v>
          </cell>
          <cell r="DL243" t="str">
            <v>NA</v>
          </cell>
          <cell r="DM243" t="str">
            <v>NA</v>
          </cell>
          <cell r="DN243" t="str">
            <v>NA</v>
          </cell>
          <cell r="DO243" t="str">
            <v>NA</v>
          </cell>
          <cell r="DP243" t="str">
            <v>NA</v>
          </cell>
          <cell r="DQ243" t="str">
            <v>NA</v>
          </cell>
          <cell r="DR243" t="str">
            <v>NA</v>
          </cell>
          <cell r="DS243" t="str">
            <v>NA</v>
          </cell>
          <cell r="DT243" t="str">
            <v>NA</v>
          </cell>
          <cell r="DU243" t="str">
            <v>NA</v>
          </cell>
          <cell r="DV243" t="str">
            <v>NA</v>
          </cell>
          <cell r="DW243" t="str">
            <v>NA</v>
          </cell>
          <cell r="DX243" t="str">
            <v>NA</v>
          </cell>
          <cell r="DY243" t="str">
            <v>NA</v>
          </cell>
          <cell r="DZ243" t="str">
            <v>NA</v>
          </cell>
          <cell r="EA243" t="str">
            <v>NA</v>
          </cell>
          <cell r="EB243" t="str">
            <v>NA</v>
          </cell>
          <cell r="EC243" t="str">
            <v>NA</v>
          </cell>
          <cell r="ED243" t="str">
            <v>NA</v>
          </cell>
          <cell r="EE243" t="str">
            <v>NA</v>
          </cell>
          <cell r="EF243" t="str">
            <v>NA</v>
          </cell>
          <cell r="EG243" t="str">
            <v>NA</v>
          </cell>
          <cell r="EH243" t="str">
            <v>NA</v>
          </cell>
        </row>
        <row r="244">
          <cell r="B244" t="str">
            <v>P151707</v>
          </cell>
          <cell r="C244" t="str">
            <v>Soumya S.B</v>
          </cell>
          <cell r="D244">
            <v>52</v>
          </cell>
          <cell r="E244">
            <v>30</v>
          </cell>
          <cell r="F244">
            <v>82</v>
          </cell>
          <cell r="G244" t="str">
            <v>P</v>
          </cell>
          <cell r="CZ244" t="str">
            <v>NA</v>
          </cell>
          <cell r="DA244" t="str">
            <v>NA</v>
          </cell>
          <cell r="DB244" t="str">
            <v>NA</v>
          </cell>
          <cell r="DC244" t="str">
            <v>NA</v>
          </cell>
          <cell r="DD244" t="str">
            <v>NA</v>
          </cell>
          <cell r="DE244" t="str">
            <v>NA</v>
          </cell>
          <cell r="DF244" t="str">
            <v>NA</v>
          </cell>
          <cell r="DG244" t="str">
            <v>NA</v>
          </cell>
          <cell r="DH244" t="str">
            <v>NA</v>
          </cell>
          <cell r="DI244" t="str">
            <v>NA</v>
          </cell>
          <cell r="DJ244" t="str">
            <v>NA</v>
          </cell>
          <cell r="DK244" t="str">
            <v>NA</v>
          </cell>
          <cell r="DL244" t="str">
            <v>NA</v>
          </cell>
          <cell r="DM244" t="str">
            <v>NA</v>
          </cell>
          <cell r="DN244" t="str">
            <v>NA</v>
          </cell>
          <cell r="DO244" t="str">
            <v>NA</v>
          </cell>
          <cell r="DP244" t="str">
            <v>NA</v>
          </cell>
          <cell r="DQ244" t="str">
            <v>NA</v>
          </cell>
          <cell r="DR244" t="str">
            <v>NA</v>
          </cell>
          <cell r="DS244" t="str">
            <v>NA</v>
          </cell>
          <cell r="DT244" t="str">
            <v>NA</v>
          </cell>
          <cell r="DU244" t="str">
            <v>NA</v>
          </cell>
          <cell r="DV244" t="str">
            <v>NA</v>
          </cell>
          <cell r="DW244" t="str">
            <v>NA</v>
          </cell>
          <cell r="DX244" t="str">
            <v>NA</v>
          </cell>
          <cell r="DY244" t="str">
            <v>NA</v>
          </cell>
          <cell r="DZ244" t="str">
            <v>NA</v>
          </cell>
          <cell r="EA244" t="str">
            <v>NA</v>
          </cell>
          <cell r="EB244" t="str">
            <v>NA</v>
          </cell>
          <cell r="EC244" t="str">
            <v>NA</v>
          </cell>
          <cell r="ED244" t="str">
            <v>NA</v>
          </cell>
          <cell r="EE244" t="str">
            <v>NA</v>
          </cell>
          <cell r="EF244" t="str">
            <v>NA</v>
          </cell>
          <cell r="EG244" t="str">
            <v>NA</v>
          </cell>
          <cell r="EH244" t="str">
            <v>NA</v>
          </cell>
        </row>
        <row r="245">
          <cell r="CZ245" t="str">
            <v>NA</v>
          </cell>
          <cell r="DA245" t="str">
            <v>NA</v>
          </cell>
          <cell r="DB245" t="str">
            <v>NA</v>
          </cell>
          <cell r="DC245" t="str">
            <v>NA</v>
          </cell>
          <cell r="DD245" t="str">
            <v>NA</v>
          </cell>
          <cell r="DE245" t="str">
            <v>NA</v>
          </cell>
          <cell r="DF245" t="str">
            <v>NA</v>
          </cell>
          <cell r="DG245" t="str">
            <v>NA</v>
          </cell>
          <cell r="DH245" t="str">
            <v>NA</v>
          </cell>
          <cell r="DI245" t="str">
            <v>NA</v>
          </cell>
          <cell r="DJ245" t="str">
            <v>NA</v>
          </cell>
          <cell r="DK245" t="str">
            <v>NA</v>
          </cell>
          <cell r="DL245" t="str">
            <v>NA</v>
          </cell>
          <cell r="DM245" t="str">
            <v>NA</v>
          </cell>
          <cell r="DN245" t="str">
            <v>NA</v>
          </cell>
          <cell r="DO245" t="str">
            <v>NA</v>
          </cell>
          <cell r="DP245" t="str">
            <v>NA</v>
          </cell>
          <cell r="DQ245" t="str">
            <v>NA</v>
          </cell>
          <cell r="DR245" t="str">
            <v>NA</v>
          </cell>
          <cell r="DS245" t="str">
            <v>NA</v>
          </cell>
          <cell r="DT245" t="str">
            <v>NA</v>
          </cell>
          <cell r="DU245" t="str">
            <v>NA</v>
          </cell>
          <cell r="DV245" t="str">
            <v>NA</v>
          </cell>
          <cell r="DW245" t="str">
            <v>NA</v>
          </cell>
          <cell r="DX245" t="str">
            <v>NA</v>
          </cell>
          <cell r="DY245" t="str">
            <v>NA</v>
          </cell>
          <cell r="DZ245" t="str">
            <v>NA</v>
          </cell>
          <cell r="EA245" t="str">
            <v>NA</v>
          </cell>
          <cell r="EB245" t="str">
            <v>NA</v>
          </cell>
          <cell r="EC245" t="str">
            <v>NA</v>
          </cell>
          <cell r="ED245" t="str">
            <v>NA</v>
          </cell>
          <cell r="EE245" t="str">
            <v>NA</v>
          </cell>
          <cell r="EF245" t="str">
            <v>NA</v>
          </cell>
          <cell r="EG245" t="str">
            <v>NA</v>
          </cell>
          <cell r="EH245" t="str">
            <v>NA</v>
          </cell>
        </row>
        <row r="246">
          <cell r="B246"/>
          <cell r="C246"/>
          <cell r="D246"/>
          <cell r="E246"/>
          <cell r="F246"/>
          <cell r="G246"/>
          <cell r="CZ246" t="str">
            <v>NA</v>
          </cell>
          <cell r="DA246" t="str">
            <v>NA</v>
          </cell>
          <cell r="DB246" t="str">
            <v>NA</v>
          </cell>
          <cell r="DC246" t="str">
            <v>NA</v>
          </cell>
          <cell r="DD246" t="str">
            <v>NA</v>
          </cell>
          <cell r="DE246" t="str">
            <v>NA</v>
          </cell>
          <cell r="DF246" t="str">
            <v>NA</v>
          </cell>
          <cell r="DG246" t="str">
            <v>NA</v>
          </cell>
          <cell r="DH246" t="str">
            <v>NA</v>
          </cell>
          <cell r="DI246" t="str">
            <v>NA</v>
          </cell>
          <cell r="DJ246" t="str">
            <v>NA</v>
          </cell>
          <cell r="DK246" t="str">
            <v>NA</v>
          </cell>
          <cell r="DL246" t="str">
            <v>NA</v>
          </cell>
          <cell r="DM246" t="str">
            <v>NA</v>
          </cell>
          <cell r="DN246" t="str">
            <v>NA</v>
          </cell>
          <cell r="DO246" t="str">
            <v>NA</v>
          </cell>
          <cell r="DP246" t="str">
            <v>NA</v>
          </cell>
          <cell r="DQ246" t="str">
            <v>NA</v>
          </cell>
          <cell r="DR246" t="str">
            <v>NA</v>
          </cell>
          <cell r="DS246" t="str">
            <v>NA</v>
          </cell>
          <cell r="DT246" t="str">
            <v>NA</v>
          </cell>
          <cell r="DU246" t="str">
            <v>NA</v>
          </cell>
          <cell r="DV246" t="str">
            <v>NA</v>
          </cell>
          <cell r="DW246" t="str">
            <v>NA</v>
          </cell>
          <cell r="DX246" t="str">
            <v>NA</v>
          </cell>
          <cell r="DY246" t="str">
            <v>NA</v>
          </cell>
          <cell r="DZ246" t="str">
            <v>NA</v>
          </cell>
          <cell r="EA246" t="str">
            <v>NA</v>
          </cell>
          <cell r="EB246" t="str">
            <v>NA</v>
          </cell>
          <cell r="EC246" t="str">
            <v>NA</v>
          </cell>
          <cell r="ED246" t="str">
            <v>NA</v>
          </cell>
          <cell r="EE246" t="str">
            <v>NA</v>
          </cell>
          <cell r="EF246" t="str">
            <v>NA</v>
          </cell>
          <cell r="EG246" t="str">
            <v>NA</v>
          </cell>
          <cell r="EH246" t="str">
            <v>NA</v>
          </cell>
        </row>
        <row r="247">
          <cell r="B247"/>
          <cell r="C247"/>
          <cell r="D247"/>
          <cell r="E247"/>
          <cell r="F247"/>
          <cell r="G247"/>
          <cell r="CZ247" t="str">
            <v>NA</v>
          </cell>
          <cell r="DA247" t="str">
            <v>NA</v>
          </cell>
          <cell r="DB247" t="str">
            <v>NA</v>
          </cell>
          <cell r="DC247" t="str">
            <v>NA</v>
          </cell>
          <cell r="DD247" t="str">
            <v>NA</v>
          </cell>
          <cell r="DE247" t="str">
            <v>NA</v>
          </cell>
          <cell r="DF247" t="str">
            <v>NA</v>
          </cell>
          <cell r="DG247" t="str">
            <v>NA</v>
          </cell>
          <cell r="DH247" t="str">
            <v>NA</v>
          </cell>
          <cell r="DI247" t="str">
            <v>NA</v>
          </cell>
          <cell r="DJ247" t="str">
            <v>NA</v>
          </cell>
          <cell r="DK247" t="str">
            <v>NA</v>
          </cell>
          <cell r="DL247" t="str">
            <v>NA</v>
          </cell>
          <cell r="DM247" t="str">
            <v>NA</v>
          </cell>
          <cell r="DN247" t="str">
            <v>NA</v>
          </cell>
          <cell r="DO247" t="str">
            <v>NA</v>
          </cell>
          <cell r="DP247" t="str">
            <v>NA</v>
          </cell>
          <cell r="DQ247" t="str">
            <v>NA</v>
          </cell>
          <cell r="DR247" t="str">
            <v>NA</v>
          </cell>
          <cell r="DS247" t="str">
            <v>NA</v>
          </cell>
          <cell r="DT247" t="str">
            <v>NA</v>
          </cell>
          <cell r="DU247" t="str">
            <v>NA</v>
          </cell>
          <cell r="DV247" t="str">
            <v>NA</v>
          </cell>
          <cell r="DW247" t="str">
            <v>NA</v>
          </cell>
          <cell r="DX247" t="str">
            <v>NA</v>
          </cell>
          <cell r="DY247" t="str">
            <v>NA</v>
          </cell>
          <cell r="DZ247" t="str">
            <v>NA</v>
          </cell>
          <cell r="EA247" t="str">
            <v>NA</v>
          </cell>
          <cell r="EB247" t="str">
            <v>NA</v>
          </cell>
          <cell r="EC247" t="str">
            <v>NA</v>
          </cell>
          <cell r="ED247" t="str">
            <v>NA</v>
          </cell>
          <cell r="EE247" t="str">
            <v>NA</v>
          </cell>
          <cell r="EF247" t="str">
            <v>NA</v>
          </cell>
          <cell r="EG247" t="str">
            <v>NA</v>
          </cell>
          <cell r="EH247" t="str">
            <v>NA</v>
          </cell>
        </row>
        <row r="248">
          <cell r="B248"/>
          <cell r="C248"/>
          <cell r="D248" t="str">
            <v>TAM014</v>
          </cell>
          <cell r="E248"/>
          <cell r="F248"/>
          <cell r="G248"/>
          <cell r="H248" t="str">
            <v>TAM015</v>
          </cell>
          <cell r="I248"/>
          <cell r="J248"/>
          <cell r="K248"/>
          <cell r="CZ248" t="str">
            <v>NA</v>
          </cell>
          <cell r="DA248" t="str">
            <v>NA</v>
          </cell>
          <cell r="DB248" t="str">
            <v>NA</v>
          </cell>
          <cell r="DC248" t="str">
            <v>NA</v>
          </cell>
          <cell r="DD248" t="str">
            <v>NA</v>
          </cell>
          <cell r="DE248" t="str">
            <v>NA</v>
          </cell>
          <cell r="DF248" t="str">
            <v>NA</v>
          </cell>
          <cell r="DG248" t="str">
            <v>NA</v>
          </cell>
          <cell r="DH248" t="str">
            <v>NA</v>
          </cell>
          <cell r="DI248" t="str">
            <v>NA</v>
          </cell>
          <cell r="DJ248" t="str">
            <v>NA</v>
          </cell>
          <cell r="DK248" t="str">
            <v>NA</v>
          </cell>
          <cell r="DL248" t="str">
            <v>NA</v>
          </cell>
          <cell r="DM248" t="str">
            <v>NA</v>
          </cell>
          <cell r="DN248" t="str">
            <v>NA</v>
          </cell>
          <cell r="DO248" t="str">
            <v>NA</v>
          </cell>
          <cell r="DP248" t="str">
            <v>NA</v>
          </cell>
          <cell r="DQ248" t="str">
            <v>NA</v>
          </cell>
          <cell r="DR248" t="str">
            <v>NA</v>
          </cell>
          <cell r="DS248" t="str">
            <v>NA</v>
          </cell>
          <cell r="DT248" t="str">
            <v>NA</v>
          </cell>
          <cell r="DU248" t="str">
            <v>NA</v>
          </cell>
          <cell r="DV248" t="str">
            <v>NA</v>
          </cell>
          <cell r="DW248" t="str">
            <v>NA</v>
          </cell>
          <cell r="DX248" t="str">
            <v>NA</v>
          </cell>
          <cell r="DY248" t="str">
            <v>NA</v>
          </cell>
          <cell r="DZ248" t="str">
            <v>NA</v>
          </cell>
          <cell r="EA248" t="str">
            <v>NA</v>
          </cell>
          <cell r="EB248" t="str">
            <v>NA</v>
          </cell>
          <cell r="EC248" t="str">
            <v>NA</v>
          </cell>
          <cell r="ED248" t="str">
            <v>NA</v>
          </cell>
          <cell r="EE248" t="str">
            <v>NA</v>
          </cell>
          <cell r="EF248" t="str">
            <v>NA</v>
          </cell>
          <cell r="EG248" t="str">
            <v>NA</v>
          </cell>
          <cell r="EH248" t="str">
            <v>NA</v>
          </cell>
        </row>
        <row r="249">
          <cell r="B249"/>
          <cell r="C249"/>
          <cell r="D249" t="str">
            <v>Theory and Application of Computer Programming to Tamil Language</v>
          </cell>
          <cell r="E249"/>
          <cell r="F249"/>
          <cell r="G249"/>
          <cell r="H249" t="str">
            <v>Communicative English</v>
          </cell>
          <cell r="I249"/>
          <cell r="J249"/>
          <cell r="K249"/>
          <cell r="CZ249" t="str">
            <v>NA</v>
          </cell>
          <cell r="DA249" t="str">
            <v>NA</v>
          </cell>
          <cell r="DB249" t="str">
            <v>NA</v>
          </cell>
          <cell r="DC249" t="str">
            <v>NA</v>
          </cell>
          <cell r="DD249" t="str">
            <v>NA</v>
          </cell>
          <cell r="DE249" t="str">
            <v>NA</v>
          </cell>
          <cell r="DF249" t="str">
            <v>NA</v>
          </cell>
          <cell r="DG249" t="str">
            <v>NA</v>
          </cell>
          <cell r="DH249" t="str">
            <v>NA</v>
          </cell>
          <cell r="DI249" t="str">
            <v>NA</v>
          </cell>
          <cell r="DJ249" t="str">
            <v>NA</v>
          </cell>
          <cell r="DK249" t="str">
            <v>NA</v>
          </cell>
          <cell r="DL249" t="str">
            <v>NA</v>
          </cell>
          <cell r="DM249" t="str">
            <v>NA</v>
          </cell>
          <cell r="DN249" t="str">
            <v>NA</v>
          </cell>
          <cell r="DO249" t="str">
            <v>NA</v>
          </cell>
          <cell r="DP249" t="str">
            <v>NA</v>
          </cell>
          <cell r="DQ249" t="str">
            <v>NA</v>
          </cell>
          <cell r="DR249" t="str">
            <v>NA</v>
          </cell>
          <cell r="DS249" t="str">
            <v>NA</v>
          </cell>
          <cell r="DT249" t="str">
            <v>NA</v>
          </cell>
          <cell r="DU249" t="str">
            <v>NA</v>
          </cell>
          <cell r="DV249" t="str">
            <v>NA</v>
          </cell>
          <cell r="DW249" t="str">
            <v>NA</v>
          </cell>
          <cell r="DX249" t="str">
            <v>NA</v>
          </cell>
          <cell r="DY249" t="str">
            <v>NA</v>
          </cell>
          <cell r="DZ249" t="str">
            <v>NA</v>
          </cell>
          <cell r="EA249" t="str">
            <v>NA</v>
          </cell>
          <cell r="EB249" t="str">
            <v>NA</v>
          </cell>
          <cell r="EC249" t="str">
            <v>NA</v>
          </cell>
          <cell r="ED249" t="str">
            <v>NA</v>
          </cell>
          <cell r="EE249" t="str">
            <v>NA</v>
          </cell>
          <cell r="EF249" t="str">
            <v>NA</v>
          </cell>
          <cell r="EG249" t="str">
            <v>NA</v>
          </cell>
          <cell r="EH249" t="str">
            <v>NA</v>
          </cell>
        </row>
        <row r="250">
          <cell r="B250" t="str">
            <v>Reg. No.</v>
          </cell>
          <cell r="C250" t="str">
            <v>Name</v>
          </cell>
          <cell r="D250" t="str">
            <v>Int</v>
          </cell>
          <cell r="E250" t="str">
            <v>ESE</v>
          </cell>
          <cell r="F250" t="str">
            <v>Tot</v>
          </cell>
          <cell r="G250" t="str">
            <v>P/F</v>
          </cell>
          <cell r="H250" t="str">
            <v>Int</v>
          </cell>
          <cell r="I250" t="str">
            <v>ESE</v>
          </cell>
          <cell r="J250" t="str">
            <v>Tot</v>
          </cell>
          <cell r="K250" t="str">
            <v>P/F</v>
          </cell>
          <cell r="CZ250" t="str">
            <v>NA</v>
          </cell>
          <cell r="DA250" t="str">
            <v>NA</v>
          </cell>
          <cell r="DB250" t="str">
            <v>NA</v>
          </cell>
          <cell r="DC250" t="str">
            <v>NA</v>
          </cell>
          <cell r="DD250" t="str">
            <v>NA</v>
          </cell>
          <cell r="DE250" t="str">
            <v>NA</v>
          </cell>
          <cell r="DF250" t="str">
            <v>NA</v>
          </cell>
          <cell r="DG250" t="str">
            <v>NA</v>
          </cell>
          <cell r="DH250" t="str">
            <v>NA</v>
          </cell>
          <cell r="DI250" t="str">
            <v>NA</v>
          </cell>
          <cell r="DJ250" t="str">
            <v>NA</v>
          </cell>
          <cell r="DK250" t="str">
            <v>NA</v>
          </cell>
          <cell r="DL250" t="str">
            <v>NA</v>
          </cell>
          <cell r="DM250" t="str">
            <v>NA</v>
          </cell>
          <cell r="DN250" t="str">
            <v>NA</v>
          </cell>
          <cell r="DO250" t="str">
            <v>NA</v>
          </cell>
          <cell r="DP250" t="str">
            <v>NA</v>
          </cell>
          <cell r="DQ250" t="str">
            <v>NA</v>
          </cell>
          <cell r="DR250" t="str">
            <v>NA</v>
          </cell>
          <cell r="DS250" t="str">
            <v>NA</v>
          </cell>
          <cell r="DT250" t="str">
            <v>NA</v>
          </cell>
          <cell r="DU250" t="str">
            <v>NA</v>
          </cell>
          <cell r="DV250" t="str">
            <v>NA</v>
          </cell>
          <cell r="DW250" t="str">
            <v>NA</v>
          </cell>
          <cell r="DX250" t="str">
            <v>NA</v>
          </cell>
          <cell r="DY250" t="str">
            <v>NA</v>
          </cell>
          <cell r="DZ250" t="str">
            <v>NA</v>
          </cell>
          <cell r="EA250" t="str">
            <v>NA</v>
          </cell>
          <cell r="EB250" t="str">
            <v>NA</v>
          </cell>
          <cell r="EC250" t="str">
            <v>NA</v>
          </cell>
          <cell r="ED250" t="str">
            <v>NA</v>
          </cell>
          <cell r="EE250" t="str">
            <v>NA</v>
          </cell>
          <cell r="EF250" t="str">
            <v>NA</v>
          </cell>
          <cell r="EG250" t="str">
            <v>NA</v>
          </cell>
          <cell r="EH250" t="str">
            <v>NA</v>
          </cell>
        </row>
        <row r="251">
          <cell r="B251" t="str">
            <v>P150610</v>
          </cell>
          <cell r="C251" t="str">
            <v>Tamil Sankar .S</v>
          </cell>
          <cell r="D251">
            <v>26</v>
          </cell>
          <cell r="E251">
            <v>42</v>
          </cell>
          <cell r="F251">
            <v>68</v>
          </cell>
          <cell r="G251" t="str">
            <v>P</v>
          </cell>
          <cell r="H251">
            <v>22</v>
          </cell>
          <cell r="I251">
            <v>34</v>
          </cell>
          <cell r="J251">
            <v>56</v>
          </cell>
          <cell r="K251" t="str">
            <v>P</v>
          </cell>
          <cell r="CZ251" t="str">
            <v>NA</v>
          </cell>
          <cell r="DA251" t="str">
            <v>NA</v>
          </cell>
          <cell r="DB251" t="str">
            <v>NA</v>
          </cell>
          <cell r="DC251" t="str">
            <v>NA</v>
          </cell>
          <cell r="DD251" t="str">
            <v>NA</v>
          </cell>
          <cell r="DE251" t="str">
            <v>NA</v>
          </cell>
          <cell r="DF251" t="str">
            <v>NA</v>
          </cell>
          <cell r="DG251" t="str">
            <v>NA</v>
          </cell>
          <cell r="DH251" t="str">
            <v>NA</v>
          </cell>
          <cell r="DI251" t="str">
            <v>NA</v>
          </cell>
          <cell r="DJ251" t="str">
            <v>NA</v>
          </cell>
          <cell r="DK251" t="str">
            <v>NA</v>
          </cell>
          <cell r="DL251" t="str">
            <v>NA</v>
          </cell>
          <cell r="DM251" t="str">
            <v>NA</v>
          </cell>
          <cell r="DN251" t="str">
            <v>NA</v>
          </cell>
          <cell r="DO251" t="str">
            <v>NA</v>
          </cell>
          <cell r="DP251" t="str">
            <v>NA</v>
          </cell>
          <cell r="DQ251" t="str">
            <v>NA</v>
          </cell>
          <cell r="DR251" t="str">
            <v>NA</v>
          </cell>
          <cell r="DS251" t="str">
            <v>NA</v>
          </cell>
          <cell r="DT251" t="str">
            <v>NA</v>
          </cell>
          <cell r="DU251" t="str">
            <v>NA</v>
          </cell>
          <cell r="DV251" t="str">
            <v>NA</v>
          </cell>
          <cell r="DW251" t="str">
            <v>NA</v>
          </cell>
          <cell r="DX251" t="str">
            <v>NA</v>
          </cell>
          <cell r="DY251" t="str">
            <v>NA</v>
          </cell>
          <cell r="DZ251" t="str">
            <v>NA</v>
          </cell>
          <cell r="EA251" t="str">
            <v>NA</v>
          </cell>
          <cell r="EB251" t="str">
            <v>NA</v>
          </cell>
          <cell r="EC251" t="str">
            <v>NA</v>
          </cell>
          <cell r="ED251" t="str">
            <v>NA</v>
          </cell>
          <cell r="EE251" t="str">
            <v>NA</v>
          </cell>
          <cell r="EF251" t="str">
            <v>NA</v>
          </cell>
          <cell r="EG251" t="str">
            <v>NA</v>
          </cell>
          <cell r="EH251" t="str">
            <v>NA</v>
          </cell>
        </row>
        <row r="252">
          <cell r="CZ252" t="str">
            <v>NA</v>
          </cell>
          <cell r="DA252" t="str">
            <v>NA</v>
          </cell>
          <cell r="DB252" t="str">
            <v>NA</v>
          </cell>
          <cell r="DC252" t="str">
            <v>NA</v>
          </cell>
          <cell r="DD252" t="str">
            <v>NA</v>
          </cell>
          <cell r="DE252" t="str">
            <v>NA</v>
          </cell>
          <cell r="DF252" t="str">
            <v>NA</v>
          </cell>
          <cell r="DG252" t="str">
            <v>NA</v>
          </cell>
          <cell r="DH252" t="str">
            <v>NA</v>
          </cell>
          <cell r="DI252" t="str">
            <v>NA</v>
          </cell>
          <cell r="DJ252" t="str">
            <v>NA</v>
          </cell>
          <cell r="DK252" t="str">
            <v>NA</v>
          </cell>
          <cell r="DL252" t="str">
            <v>NA</v>
          </cell>
          <cell r="DM252" t="str">
            <v>NA</v>
          </cell>
          <cell r="DN252" t="str">
            <v>NA</v>
          </cell>
          <cell r="DO252" t="str">
            <v>NA</v>
          </cell>
          <cell r="DP252" t="str">
            <v>NA</v>
          </cell>
          <cell r="DQ252" t="str">
            <v>NA</v>
          </cell>
          <cell r="DR252" t="str">
            <v>NA</v>
          </cell>
          <cell r="DS252" t="str">
            <v>NA</v>
          </cell>
          <cell r="DT252" t="str">
            <v>NA</v>
          </cell>
          <cell r="DU252" t="str">
            <v>NA</v>
          </cell>
          <cell r="DV252" t="str">
            <v>NA</v>
          </cell>
          <cell r="DW252" t="str">
            <v>NA</v>
          </cell>
          <cell r="DX252" t="str">
            <v>NA</v>
          </cell>
          <cell r="DY252" t="str">
            <v>NA</v>
          </cell>
          <cell r="DZ252" t="str">
            <v>NA</v>
          </cell>
          <cell r="EA252" t="str">
            <v>NA</v>
          </cell>
          <cell r="EB252" t="str">
            <v>NA</v>
          </cell>
          <cell r="EC252" t="str">
            <v>NA</v>
          </cell>
          <cell r="ED252" t="str">
            <v>NA</v>
          </cell>
          <cell r="EE252" t="str">
            <v>NA</v>
          </cell>
          <cell r="EF252" t="str">
            <v>NA</v>
          </cell>
          <cell r="EG252" t="str">
            <v>NA</v>
          </cell>
          <cell r="EH252" t="str">
            <v>NA</v>
          </cell>
        </row>
        <row r="253">
          <cell r="B253"/>
          <cell r="C253"/>
          <cell r="D253"/>
          <cell r="E253"/>
          <cell r="F253"/>
          <cell r="G253"/>
          <cell r="CZ253" t="str">
            <v>NA</v>
          </cell>
          <cell r="DA253" t="str">
            <v>NA</v>
          </cell>
          <cell r="DB253" t="str">
            <v>NA</v>
          </cell>
          <cell r="DC253" t="str">
            <v>NA</v>
          </cell>
          <cell r="DD253" t="str">
            <v>NA</v>
          </cell>
          <cell r="DE253" t="str">
            <v>NA</v>
          </cell>
          <cell r="DF253" t="str">
            <v>NA</v>
          </cell>
          <cell r="DG253" t="str">
            <v>NA</v>
          </cell>
          <cell r="DH253" t="str">
            <v>NA</v>
          </cell>
          <cell r="DI253" t="str">
            <v>NA</v>
          </cell>
          <cell r="DJ253" t="str">
            <v>NA</v>
          </cell>
          <cell r="DK253" t="str">
            <v>NA</v>
          </cell>
          <cell r="DL253" t="str">
            <v>NA</v>
          </cell>
          <cell r="DM253" t="str">
            <v>NA</v>
          </cell>
          <cell r="DN253" t="str">
            <v>NA</v>
          </cell>
          <cell r="DO253" t="str">
            <v>NA</v>
          </cell>
          <cell r="DP253" t="str">
            <v>NA</v>
          </cell>
          <cell r="DQ253" t="str">
            <v>NA</v>
          </cell>
          <cell r="DR253" t="str">
            <v>NA</v>
          </cell>
          <cell r="DS253" t="str">
            <v>NA</v>
          </cell>
          <cell r="DT253" t="str">
            <v>NA</v>
          </cell>
          <cell r="DU253" t="str">
            <v>NA</v>
          </cell>
          <cell r="DV253" t="str">
            <v>NA</v>
          </cell>
          <cell r="DW253" t="str">
            <v>NA</v>
          </cell>
          <cell r="DX253" t="str">
            <v>NA</v>
          </cell>
          <cell r="DY253" t="str">
            <v>NA</v>
          </cell>
          <cell r="DZ253" t="str">
            <v>NA</v>
          </cell>
          <cell r="EA253" t="str">
            <v>NA</v>
          </cell>
          <cell r="EB253" t="str">
            <v>NA</v>
          </cell>
          <cell r="EC253" t="str">
            <v>NA</v>
          </cell>
          <cell r="ED253" t="str">
            <v>NA</v>
          </cell>
          <cell r="EE253" t="str">
            <v>NA</v>
          </cell>
          <cell r="EF253" t="str">
            <v>NA</v>
          </cell>
          <cell r="EG253" t="str">
            <v>NA</v>
          </cell>
          <cell r="EH253" t="str">
            <v>NA</v>
          </cell>
        </row>
        <row r="254">
          <cell r="B254"/>
          <cell r="C254"/>
          <cell r="D254"/>
          <cell r="E254"/>
          <cell r="F254"/>
          <cell r="G254"/>
          <cell r="CZ254" t="str">
            <v>NA</v>
          </cell>
          <cell r="DA254" t="str">
            <v>NA</v>
          </cell>
          <cell r="DB254" t="str">
            <v>NA</v>
          </cell>
          <cell r="DC254" t="str">
            <v>NA</v>
          </cell>
          <cell r="DD254" t="str">
            <v>NA</v>
          </cell>
          <cell r="DE254" t="str">
            <v>NA</v>
          </cell>
          <cell r="DF254" t="str">
            <v>NA</v>
          </cell>
          <cell r="DG254" t="str">
            <v>NA</v>
          </cell>
          <cell r="DH254" t="str">
            <v>NA</v>
          </cell>
          <cell r="DI254" t="str">
            <v>NA</v>
          </cell>
          <cell r="DJ254" t="str">
            <v>NA</v>
          </cell>
          <cell r="DK254" t="str">
            <v>NA</v>
          </cell>
          <cell r="DL254" t="str">
            <v>NA</v>
          </cell>
          <cell r="DM254" t="str">
            <v>NA</v>
          </cell>
          <cell r="DN254" t="str">
            <v>NA</v>
          </cell>
          <cell r="DO254" t="str">
            <v>NA</v>
          </cell>
          <cell r="DP254" t="str">
            <v>NA</v>
          </cell>
          <cell r="DQ254" t="str">
            <v>NA</v>
          </cell>
          <cell r="DR254" t="str">
            <v>NA</v>
          </cell>
          <cell r="DS254" t="str">
            <v>NA</v>
          </cell>
          <cell r="DT254" t="str">
            <v>NA</v>
          </cell>
          <cell r="DU254" t="str">
            <v>NA</v>
          </cell>
          <cell r="DV254" t="str">
            <v>NA</v>
          </cell>
          <cell r="DW254" t="str">
            <v>NA</v>
          </cell>
          <cell r="DX254" t="str">
            <v>NA</v>
          </cell>
          <cell r="DY254" t="str">
            <v>NA</v>
          </cell>
          <cell r="DZ254" t="str">
            <v>NA</v>
          </cell>
          <cell r="EA254" t="str">
            <v>NA</v>
          </cell>
          <cell r="EB254" t="str">
            <v>NA</v>
          </cell>
          <cell r="EC254" t="str">
            <v>NA</v>
          </cell>
          <cell r="ED254" t="str">
            <v>NA</v>
          </cell>
          <cell r="EE254" t="str">
            <v>NA</v>
          </cell>
          <cell r="EF254" t="str">
            <v>NA</v>
          </cell>
          <cell r="EG254" t="str">
            <v>NA</v>
          </cell>
          <cell r="EH254" t="str">
            <v>NA</v>
          </cell>
        </row>
        <row r="255">
          <cell r="B255"/>
          <cell r="C255"/>
          <cell r="D255" t="str">
            <v>CY4101</v>
          </cell>
          <cell r="E255"/>
          <cell r="F255"/>
          <cell r="G255"/>
          <cell r="H255" t="str">
            <v>CY4102</v>
          </cell>
          <cell r="I255"/>
          <cell r="J255"/>
          <cell r="K255"/>
          <cell r="L255" t="str">
            <v>CY4103</v>
          </cell>
          <cell r="M255"/>
          <cell r="N255"/>
          <cell r="O255"/>
          <cell r="CZ255" t="str">
            <v>NA</v>
          </cell>
          <cell r="DA255" t="str">
            <v>NA</v>
          </cell>
          <cell r="DB255" t="str">
            <v>NA</v>
          </cell>
          <cell r="DC255" t="str">
            <v>NA</v>
          </cell>
          <cell r="DD255" t="str">
            <v>NA</v>
          </cell>
          <cell r="DE255" t="str">
            <v>NA</v>
          </cell>
          <cell r="DF255" t="str">
            <v>NA</v>
          </cell>
          <cell r="DG255" t="str">
            <v>NA</v>
          </cell>
          <cell r="DH255" t="str">
            <v>NA</v>
          </cell>
          <cell r="DI255" t="str">
            <v>NA</v>
          </cell>
          <cell r="DJ255" t="str">
            <v>NA</v>
          </cell>
          <cell r="DK255" t="str">
            <v>NA</v>
          </cell>
          <cell r="DL255" t="str">
            <v>NA</v>
          </cell>
          <cell r="DM255" t="str">
            <v>NA</v>
          </cell>
          <cell r="DN255" t="str">
            <v>NA</v>
          </cell>
          <cell r="DO255" t="str">
            <v>NA</v>
          </cell>
          <cell r="DP255" t="str">
            <v>NA</v>
          </cell>
          <cell r="DQ255" t="str">
            <v>NA</v>
          </cell>
          <cell r="DR255" t="str">
            <v>NA</v>
          </cell>
          <cell r="DS255" t="str">
            <v>NA</v>
          </cell>
          <cell r="DT255" t="str">
            <v>NA</v>
          </cell>
          <cell r="DU255" t="str">
            <v>NA</v>
          </cell>
          <cell r="DV255" t="str">
            <v>NA</v>
          </cell>
          <cell r="DW255" t="str">
            <v>NA</v>
          </cell>
          <cell r="DX255" t="str">
            <v>NA</v>
          </cell>
          <cell r="DY255" t="str">
            <v>NA</v>
          </cell>
          <cell r="DZ255" t="str">
            <v>NA</v>
          </cell>
          <cell r="EA255" t="str">
            <v>NA</v>
          </cell>
          <cell r="EB255" t="str">
            <v>NA</v>
          </cell>
          <cell r="EC255" t="str">
            <v>NA</v>
          </cell>
          <cell r="ED255" t="str">
            <v>NA</v>
          </cell>
          <cell r="EE255" t="str">
            <v>NA</v>
          </cell>
          <cell r="EF255" t="str">
            <v>NA</v>
          </cell>
          <cell r="EG255" t="str">
            <v>NA</v>
          </cell>
          <cell r="EH255" t="str">
            <v>NA</v>
          </cell>
        </row>
        <row r="256">
          <cell r="B256"/>
          <cell r="C256"/>
          <cell r="D256" t="str">
            <v>Advanced Inorganic Chemistry I</v>
          </cell>
          <cell r="E256"/>
          <cell r="F256"/>
          <cell r="G256"/>
          <cell r="H256" t="str">
            <v>Advanced Organic Chemistry I</v>
          </cell>
          <cell r="I256"/>
          <cell r="J256"/>
          <cell r="K256"/>
          <cell r="L256" t="str">
            <v>Advanced Physical Chemistry I</v>
          </cell>
          <cell r="M256"/>
          <cell r="N256"/>
          <cell r="O256"/>
          <cell r="CZ256" t="str">
            <v>NA</v>
          </cell>
          <cell r="DA256" t="str">
            <v>NA</v>
          </cell>
          <cell r="DB256" t="str">
            <v>NA</v>
          </cell>
          <cell r="DC256" t="str">
            <v>NA</v>
          </cell>
          <cell r="DD256" t="str">
            <v>NA</v>
          </cell>
          <cell r="DE256" t="str">
            <v>NA</v>
          </cell>
          <cell r="DF256" t="str">
            <v>NA</v>
          </cell>
          <cell r="DG256" t="str">
            <v>NA</v>
          </cell>
          <cell r="DH256" t="str">
            <v>NA</v>
          </cell>
          <cell r="DI256" t="str">
            <v>NA</v>
          </cell>
          <cell r="DJ256" t="str">
            <v>NA</v>
          </cell>
          <cell r="DK256" t="str">
            <v>NA</v>
          </cell>
          <cell r="DL256" t="str">
            <v>NA</v>
          </cell>
          <cell r="DM256" t="str">
            <v>NA</v>
          </cell>
          <cell r="DN256" t="str">
            <v>NA</v>
          </cell>
          <cell r="DO256" t="str">
            <v>NA</v>
          </cell>
          <cell r="DP256" t="str">
            <v>NA</v>
          </cell>
          <cell r="DQ256" t="str">
            <v>NA</v>
          </cell>
          <cell r="DR256" t="str">
            <v>NA</v>
          </cell>
          <cell r="DS256" t="str">
            <v>NA</v>
          </cell>
          <cell r="DT256" t="str">
            <v>NA</v>
          </cell>
          <cell r="DU256" t="str">
            <v>NA</v>
          </cell>
          <cell r="DV256" t="str">
            <v>NA</v>
          </cell>
          <cell r="DW256" t="str">
            <v>NA</v>
          </cell>
          <cell r="DX256" t="str">
            <v>NA</v>
          </cell>
          <cell r="DY256" t="str">
            <v>NA</v>
          </cell>
          <cell r="DZ256" t="str">
            <v>NA</v>
          </cell>
          <cell r="EA256" t="str">
            <v>NA</v>
          </cell>
          <cell r="EB256" t="str">
            <v>NA</v>
          </cell>
          <cell r="EC256" t="str">
            <v>NA</v>
          </cell>
          <cell r="ED256" t="str">
            <v>NA</v>
          </cell>
          <cell r="EE256" t="str">
            <v>NA</v>
          </cell>
          <cell r="EF256" t="str">
            <v>NA</v>
          </cell>
          <cell r="EG256" t="str">
            <v>NA</v>
          </cell>
          <cell r="EH256" t="str">
            <v>NA</v>
          </cell>
        </row>
        <row r="257">
          <cell r="B257" t="str">
            <v>Reg. No.</v>
          </cell>
          <cell r="C257" t="str">
            <v>Name</v>
          </cell>
          <cell r="D257" t="str">
            <v>Int</v>
          </cell>
          <cell r="E257" t="str">
            <v>ESE</v>
          </cell>
          <cell r="F257" t="str">
            <v>Tot</v>
          </cell>
          <cell r="G257" t="str">
            <v>P/F</v>
          </cell>
          <cell r="H257" t="str">
            <v>Int</v>
          </cell>
          <cell r="I257" t="str">
            <v>ESE</v>
          </cell>
          <cell r="J257" t="str">
            <v>Tot</v>
          </cell>
          <cell r="K257" t="str">
            <v>P/F</v>
          </cell>
          <cell r="L257" t="str">
            <v>Int</v>
          </cell>
          <cell r="M257" t="str">
            <v>ESE</v>
          </cell>
          <cell r="N257" t="str">
            <v>Tot</v>
          </cell>
          <cell r="O257" t="str">
            <v>P/F</v>
          </cell>
          <cell r="CZ257" t="str">
            <v>NA</v>
          </cell>
          <cell r="DA257" t="str">
            <v>NA</v>
          </cell>
          <cell r="DB257" t="str">
            <v>NA</v>
          </cell>
          <cell r="DC257" t="str">
            <v>NA</v>
          </cell>
          <cell r="DD257" t="str">
            <v>NA</v>
          </cell>
          <cell r="DE257" t="str">
            <v>NA</v>
          </cell>
          <cell r="DF257" t="str">
            <v>NA</v>
          </cell>
          <cell r="DG257" t="str">
            <v>NA</v>
          </cell>
          <cell r="DH257" t="str">
            <v>NA</v>
          </cell>
          <cell r="DI257" t="str">
            <v>NA</v>
          </cell>
          <cell r="DJ257" t="str">
            <v>NA</v>
          </cell>
          <cell r="DK257" t="str">
            <v>NA</v>
          </cell>
          <cell r="DL257" t="str">
            <v>NA</v>
          </cell>
          <cell r="DM257" t="str">
            <v>NA</v>
          </cell>
          <cell r="DN257" t="str">
            <v>NA</v>
          </cell>
          <cell r="DO257" t="str">
            <v>NA</v>
          </cell>
          <cell r="DP257" t="str">
            <v>NA</v>
          </cell>
          <cell r="DQ257" t="str">
            <v>NA</v>
          </cell>
          <cell r="DR257" t="str">
            <v>NA</v>
          </cell>
          <cell r="DS257" t="str">
            <v>NA</v>
          </cell>
          <cell r="DT257" t="str">
            <v>NA</v>
          </cell>
          <cell r="DU257" t="str">
            <v>NA</v>
          </cell>
          <cell r="DV257" t="str">
            <v>NA</v>
          </cell>
          <cell r="DW257" t="str">
            <v>NA</v>
          </cell>
          <cell r="DX257" t="str">
            <v>NA</v>
          </cell>
          <cell r="DY257" t="str">
            <v>NA</v>
          </cell>
          <cell r="DZ257" t="str">
            <v>NA</v>
          </cell>
          <cell r="EA257" t="str">
            <v>NA</v>
          </cell>
          <cell r="EB257" t="str">
            <v>NA</v>
          </cell>
          <cell r="EC257" t="str">
            <v>NA</v>
          </cell>
          <cell r="ED257" t="str">
            <v>NA</v>
          </cell>
          <cell r="EE257" t="str">
            <v>NA</v>
          </cell>
          <cell r="EF257" t="str">
            <v>NA</v>
          </cell>
          <cell r="EG257" t="str">
            <v>NA</v>
          </cell>
          <cell r="EH257" t="str">
            <v>NA</v>
          </cell>
        </row>
        <row r="258">
          <cell r="B258" t="str">
            <v>P152102</v>
          </cell>
          <cell r="C258" t="str">
            <v>Anunadh T V</v>
          </cell>
          <cell r="D258">
            <v>19</v>
          </cell>
          <cell r="E258">
            <v>33</v>
          </cell>
          <cell r="F258">
            <v>52</v>
          </cell>
          <cell r="G258" t="str">
            <v>P</v>
          </cell>
          <cell r="H258">
            <v>16</v>
          </cell>
          <cell r="I258">
            <v>20</v>
          </cell>
          <cell r="J258">
            <v>36</v>
          </cell>
          <cell r="K258" t="str">
            <v>F</v>
          </cell>
          <cell r="L258" t="e">
            <v>#N/A</v>
          </cell>
          <cell r="M258" t="e">
            <v>#N/A</v>
          </cell>
          <cell r="N258" t="e">
            <v>#N/A</v>
          </cell>
          <cell r="O258" t="e">
            <v>#N/A</v>
          </cell>
          <cell r="CZ258" t="str">
            <v>NA</v>
          </cell>
          <cell r="DA258" t="str">
            <v>NA</v>
          </cell>
          <cell r="DB258" t="str">
            <v>NA</v>
          </cell>
          <cell r="DC258" t="str">
            <v>NA</v>
          </cell>
          <cell r="DD258" t="str">
            <v>NA</v>
          </cell>
          <cell r="DE258" t="str">
            <v>NA</v>
          </cell>
          <cell r="DF258" t="str">
            <v>NA</v>
          </cell>
          <cell r="DG258" t="str">
            <v>NA</v>
          </cell>
          <cell r="DH258" t="str">
            <v>NA</v>
          </cell>
          <cell r="DI258" t="str">
            <v>NA</v>
          </cell>
          <cell r="DJ258" t="str">
            <v>NA</v>
          </cell>
          <cell r="DK258" t="str">
            <v>NA</v>
          </cell>
          <cell r="DL258" t="str">
            <v>NA</v>
          </cell>
          <cell r="DM258" t="str">
            <v>NA</v>
          </cell>
          <cell r="DN258" t="str">
            <v>NA</v>
          </cell>
          <cell r="DO258" t="str">
            <v>NA</v>
          </cell>
          <cell r="DP258" t="str">
            <v>NA</v>
          </cell>
          <cell r="DQ258" t="str">
            <v>NA</v>
          </cell>
          <cell r="DR258" t="str">
            <v>NA</v>
          </cell>
          <cell r="DS258" t="str">
            <v>NA</v>
          </cell>
          <cell r="DT258" t="str">
            <v>NA</v>
          </cell>
          <cell r="DU258" t="str">
            <v>NA</v>
          </cell>
          <cell r="DV258" t="str">
            <v>NA</v>
          </cell>
          <cell r="DW258" t="str">
            <v>NA</v>
          </cell>
          <cell r="DX258" t="str">
            <v>NA</v>
          </cell>
          <cell r="DY258" t="str">
            <v>NA</v>
          </cell>
          <cell r="DZ258" t="str">
            <v>NA</v>
          </cell>
          <cell r="EA258" t="str">
            <v>NA</v>
          </cell>
          <cell r="EB258" t="str">
            <v>NA</v>
          </cell>
          <cell r="EC258" t="str">
            <v>NA</v>
          </cell>
          <cell r="ED258" t="str">
            <v>NA</v>
          </cell>
          <cell r="EE258" t="str">
            <v>NA</v>
          </cell>
          <cell r="EF258" t="str">
            <v>NA</v>
          </cell>
          <cell r="EG258" t="str">
            <v>NA</v>
          </cell>
          <cell r="EH258" t="str">
            <v>NA</v>
          </cell>
        </row>
        <row r="259">
          <cell r="B259" t="str">
            <v>P152110</v>
          </cell>
          <cell r="C259" t="str">
            <v>Nethaji S</v>
          </cell>
          <cell r="D259">
            <v>17</v>
          </cell>
          <cell r="E259">
            <v>24</v>
          </cell>
          <cell r="F259">
            <v>41</v>
          </cell>
          <cell r="G259" t="str">
            <v>F</v>
          </cell>
          <cell r="H259">
            <v>15</v>
          </cell>
          <cell r="I259">
            <v>37</v>
          </cell>
          <cell r="J259">
            <v>52</v>
          </cell>
          <cell r="K259" t="str">
            <v>P</v>
          </cell>
          <cell r="L259" t="e">
            <v>#N/A</v>
          </cell>
          <cell r="M259" t="e">
            <v>#N/A</v>
          </cell>
          <cell r="N259" t="e">
            <v>#N/A</v>
          </cell>
          <cell r="O259" t="e">
            <v>#N/A</v>
          </cell>
          <cell r="CZ259" t="str">
            <v>NA</v>
          </cell>
          <cell r="DA259" t="str">
            <v>NA</v>
          </cell>
          <cell r="DB259" t="str">
            <v>NA</v>
          </cell>
          <cell r="DC259" t="str">
            <v>NA</v>
          </cell>
          <cell r="DD259" t="str">
            <v>NA</v>
          </cell>
          <cell r="DE259" t="str">
            <v>NA</v>
          </cell>
          <cell r="DF259" t="str">
            <v>NA</v>
          </cell>
          <cell r="DG259" t="str">
            <v>NA</v>
          </cell>
          <cell r="DH259" t="str">
            <v>NA</v>
          </cell>
          <cell r="DI259" t="str">
            <v>NA</v>
          </cell>
          <cell r="DJ259" t="str">
            <v>NA</v>
          </cell>
          <cell r="DK259" t="str">
            <v>NA</v>
          </cell>
          <cell r="DL259" t="str">
            <v>NA</v>
          </cell>
          <cell r="DM259" t="str">
            <v>NA</v>
          </cell>
          <cell r="DN259" t="str">
            <v>NA</v>
          </cell>
          <cell r="DO259" t="str">
            <v>NA</v>
          </cell>
          <cell r="DP259" t="str">
            <v>NA</v>
          </cell>
          <cell r="DQ259" t="str">
            <v>NA</v>
          </cell>
          <cell r="DR259" t="str">
            <v>NA</v>
          </cell>
          <cell r="DS259" t="str">
            <v>NA</v>
          </cell>
          <cell r="DT259" t="str">
            <v>NA</v>
          </cell>
          <cell r="DU259" t="str">
            <v>NA</v>
          </cell>
          <cell r="DV259" t="str">
            <v>NA</v>
          </cell>
          <cell r="DW259" t="str">
            <v>NA</v>
          </cell>
          <cell r="DX259" t="str">
            <v>NA</v>
          </cell>
          <cell r="DY259" t="str">
            <v>NA</v>
          </cell>
          <cell r="DZ259" t="str">
            <v>NA</v>
          </cell>
          <cell r="EA259" t="str">
            <v>NA</v>
          </cell>
          <cell r="EB259" t="str">
            <v>NA</v>
          </cell>
          <cell r="EC259" t="str">
            <v>NA</v>
          </cell>
          <cell r="ED259" t="str">
            <v>NA</v>
          </cell>
          <cell r="EE259" t="str">
            <v>NA</v>
          </cell>
          <cell r="EF259" t="str">
            <v>NA</v>
          </cell>
          <cell r="EG259" t="str">
            <v>NA</v>
          </cell>
          <cell r="EH259" t="str">
            <v>NA</v>
          </cell>
        </row>
        <row r="260">
          <cell r="B260" t="str">
            <v>P152111</v>
          </cell>
          <cell r="C260" t="str">
            <v>Nikhil M.M</v>
          </cell>
          <cell r="D260" t="e">
            <v>#N/A</v>
          </cell>
          <cell r="E260" t="e">
            <v>#N/A</v>
          </cell>
          <cell r="F260" t="e">
            <v>#N/A</v>
          </cell>
          <cell r="G260" t="e">
            <v>#N/A</v>
          </cell>
          <cell r="I260" t="e">
            <v>#N/A</v>
          </cell>
          <cell r="J260" t="e">
            <v>#N/A</v>
          </cell>
          <cell r="K260" t="e">
            <v>#N/A</v>
          </cell>
          <cell r="L260">
            <v>23</v>
          </cell>
          <cell r="M260">
            <v>32</v>
          </cell>
          <cell r="N260">
            <v>55</v>
          </cell>
          <cell r="O260" t="str">
            <v>P</v>
          </cell>
          <cell r="CZ260" t="str">
            <v>NA</v>
          </cell>
          <cell r="DA260" t="str">
            <v>NA</v>
          </cell>
          <cell r="DB260" t="str">
            <v>NA</v>
          </cell>
          <cell r="DC260" t="str">
            <v>NA</v>
          </cell>
          <cell r="DD260" t="str">
            <v>NA</v>
          </cell>
          <cell r="DE260" t="str">
            <v>NA</v>
          </cell>
          <cell r="DF260" t="str">
            <v>NA</v>
          </cell>
          <cell r="DG260" t="str">
            <v>NA</v>
          </cell>
          <cell r="DH260" t="str">
            <v>NA</v>
          </cell>
          <cell r="DI260" t="str">
            <v>NA</v>
          </cell>
          <cell r="DJ260" t="str">
            <v>NA</v>
          </cell>
          <cell r="DK260" t="str">
            <v>NA</v>
          </cell>
          <cell r="DL260" t="str">
            <v>NA</v>
          </cell>
          <cell r="DM260" t="str">
            <v>NA</v>
          </cell>
          <cell r="DN260" t="str">
            <v>NA</v>
          </cell>
          <cell r="DO260" t="str">
            <v>NA</v>
          </cell>
          <cell r="DP260" t="str">
            <v>NA</v>
          </cell>
          <cell r="DQ260" t="str">
            <v>NA</v>
          </cell>
          <cell r="DR260" t="str">
            <v>NA</v>
          </cell>
          <cell r="DS260" t="str">
            <v>NA</v>
          </cell>
          <cell r="DT260" t="str">
            <v>NA</v>
          </cell>
          <cell r="DU260" t="str">
            <v>NA</v>
          </cell>
          <cell r="DV260" t="str">
            <v>NA</v>
          </cell>
          <cell r="DW260" t="str">
            <v>NA</v>
          </cell>
          <cell r="DX260" t="str">
            <v>NA</v>
          </cell>
          <cell r="DY260" t="str">
            <v>NA</v>
          </cell>
          <cell r="DZ260" t="str">
            <v>NA</v>
          </cell>
          <cell r="EA260" t="str">
            <v>NA</v>
          </cell>
          <cell r="EB260" t="str">
            <v>NA</v>
          </cell>
          <cell r="EC260" t="str">
            <v>NA</v>
          </cell>
          <cell r="ED260" t="str">
            <v>NA</v>
          </cell>
          <cell r="EE260" t="str">
            <v>NA</v>
          </cell>
          <cell r="EF260" t="str">
            <v>NA</v>
          </cell>
          <cell r="EG260" t="str">
            <v>NA</v>
          </cell>
          <cell r="EH260" t="str">
            <v>NA</v>
          </cell>
        </row>
        <row r="261">
          <cell r="CZ261" t="str">
            <v>NA</v>
          </cell>
          <cell r="DA261" t="str">
            <v>NA</v>
          </cell>
          <cell r="DB261" t="str">
            <v>NA</v>
          </cell>
          <cell r="DC261" t="str">
            <v>NA</v>
          </cell>
          <cell r="DD261" t="str">
            <v>NA</v>
          </cell>
          <cell r="DE261" t="str">
            <v>NA</v>
          </cell>
          <cell r="DF261" t="str">
            <v>NA</v>
          </cell>
          <cell r="DG261" t="str">
            <v>NA</v>
          </cell>
          <cell r="DH261" t="str">
            <v>NA</v>
          </cell>
          <cell r="DI261" t="str">
            <v>NA</v>
          </cell>
          <cell r="DJ261" t="str">
            <v>NA</v>
          </cell>
          <cell r="DK261" t="str">
            <v>NA</v>
          </cell>
          <cell r="DL261" t="str">
            <v>NA</v>
          </cell>
          <cell r="DM261" t="str">
            <v>NA</v>
          </cell>
          <cell r="DN261" t="str">
            <v>NA</v>
          </cell>
          <cell r="DO261" t="str">
            <v>NA</v>
          </cell>
          <cell r="DP261" t="str">
            <v>NA</v>
          </cell>
          <cell r="DQ261" t="str">
            <v>NA</v>
          </cell>
          <cell r="DR261" t="str">
            <v>NA</v>
          </cell>
          <cell r="DS261" t="str">
            <v>NA</v>
          </cell>
          <cell r="DT261" t="str">
            <v>NA</v>
          </cell>
          <cell r="DU261" t="str">
            <v>NA</v>
          </cell>
          <cell r="DV261" t="str">
            <v>NA</v>
          </cell>
          <cell r="DW261" t="str">
            <v>NA</v>
          </cell>
          <cell r="DX261" t="str">
            <v>NA</v>
          </cell>
          <cell r="DY261" t="str">
            <v>NA</v>
          </cell>
          <cell r="DZ261" t="str">
            <v>NA</v>
          </cell>
          <cell r="EA261" t="str">
            <v>NA</v>
          </cell>
          <cell r="EB261" t="str">
            <v>NA</v>
          </cell>
          <cell r="EC261" t="str">
            <v>NA</v>
          </cell>
          <cell r="ED261" t="str">
            <v>NA</v>
          </cell>
          <cell r="EE261" t="str">
            <v>NA</v>
          </cell>
          <cell r="EF261" t="str">
            <v>NA</v>
          </cell>
          <cell r="EG261" t="str">
            <v>NA</v>
          </cell>
          <cell r="EH261" t="str">
            <v>NA</v>
          </cell>
        </row>
        <row r="262">
          <cell r="B262"/>
          <cell r="C262"/>
          <cell r="D262"/>
          <cell r="E262"/>
          <cell r="F262"/>
          <cell r="G262"/>
          <cell r="CZ262" t="str">
            <v>NA</v>
          </cell>
          <cell r="DA262" t="str">
            <v>NA</v>
          </cell>
          <cell r="DB262" t="str">
            <v>NA</v>
          </cell>
          <cell r="DC262" t="str">
            <v>NA</v>
          </cell>
          <cell r="DD262" t="str">
            <v>NA</v>
          </cell>
          <cell r="DE262" t="str">
            <v>NA</v>
          </cell>
          <cell r="DF262" t="str">
            <v>NA</v>
          </cell>
          <cell r="DG262" t="str">
            <v>NA</v>
          </cell>
          <cell r="DH262" t="str">
            <v>NA</v>
          </cell>
          <cell r="DI262" t="str">
            <v>NA</v>
          </cell>
          <cell r="DJ262" t="str">
            <v>NA</v>
          </cell>
          <cell r="DK262" t="str">
            <v>NA</v>
          </cell>
          <cell r="DL262" t="str">
            <v>NA</v>
          </cell>
          <cell r="DM262" t="str">
            <v>NA</v>
          </cell>
          <cell r="DN262" t="str">
            <v>NA</v>
          </cell>
          <cell r="DO262" t="str">
            <v>NA</v>
          </cell>
          <cell r="DP262" t="str">
            <v>NA</v>
          </cell>
          <cell r="DQ262" t="str">
            <v>NA</v>
          </cell>
          <cell r="DR262" t="str">
            <v>NA</v>
          </cell>
          <cell r="DS262" t="str">
            <v>NA</v>
          </cell>
          <cell r="DT262" t="str">
            <v>NA</v>
          </cell>
          <cell r="DU262" t="str">
            <v>NA</v>
          </cell>
          <cell r="DV262" t="str">
            <v>NA</v>
          </cell>
          <cell r="DW262" t="str">
            <v>NA</v>
          </cell>
          <cell r="DX262" t="str">
            <v>NA</v>
          </cell>
          <cell r="DY262" t="str">
            <v>NA</v>
          </cell>
          <cell r="DZ262" t="str">
            <v>NA</v>
          </cell>
          <cell r="EA262" t="str">
            <v>NA</v>
          </cell>
          <cell r="EB262" t="str">
            <v>NA</v>
          </cell>
          <cell r="EC262" t="str">
            <v>NA</v>
          </cell>
          <cell r="ED262" t="str">
            <v>NA</v>
          </cell>
          <cell r="EE262" t="str">
            <v>NA</v>
          </cell>
          <cell r="EF262" t="str">
            <v>NA</v>
          </cell>
          <cell r="EG262" t="str">
            <v>NA</v>
          </cell>
          <cell r="EH262" t="str">
            <v>NA</v>
          </cell>
        </row>
        <row r="263">
          <cell r="B263"/>
          <cell r="C263"/>
          <cell r="D263"/>
          <cell r="E263"/>
          <cell r="F263"/>
          <cell r="G263"/>
          <cell r="CZ263" t="str">
            <v>NA</v>
          </cell>
          <cell r="DA263" t="str">
            <v>NA</v>
          </cell>
          <cell r="DB263" t="str">
            <v>NA</v>
          </cell>
          <cell r="DC263" t="str">
            <v>NA</v>
          </cell>
          <cell r="DD263" t="str">
            <v>NA</v>
          </cell>
          <cell r="DE263" t="str">
            <v>NA</v>
          </cell>
          <cell r="DF263" t="str">
            <v>NA</v>
          </cell>
          <cell r="DG263" t="str">
            <v>NA</v>
          </cell>
          <cell r="DH263" t="str">
            <v>NA</v>
          </cell>
          <cell r="DI263" t="str">
            <v>NA</v>
          </cell>
          <cell r="DJ263" t="str">
            <v>NA</v>
          </cell>
          <cell r="DK263" t="str">
            <v>NA</v>
          </cell>
          <cell r="DL263" t="str">
            <v>NA</v>
          </cell>
          <cell r="DM263" t="str">
            <v>NA</v>
          </cell>
          <cell r="DN263" t="str">
            <v>NA</v>
          </cell>
          <cell r="DO263" t="str">
            <v>NA</v>
          </cell>
          <cell r="DP263" t="str">
            <v>NA</v>
          </cell>
          <cell r="DQ263" t="str">
            <v>NA</v>
          </cell>
          <cell r="DR263" t="str">
            <v>NA</v>
          </cell>
          <cell r="DS263" t="str">
            <v>NA</v>
          </cell>
          <cell r="DT263" t="str">
            <v>NA</v>
          </cell>
          <cell r="DU263" t="str">
            <v>NA</v>
          </cell>
          <cell r="DV263" t="str">
            <v>NA</v>
          </cell>
          <cell r="DW263" t="str">
            <v>NA</v>
          </cell>
          <cell r="DX263" t="str">
            <v>NA</v>
          </cell>
          <cell r="DY263" t="str">
            <v>NA</v>
          </cell>
          <cell r="DZ263" t="str">
            <v>NA</v>
          </cell>
          <cell r="EA263" t="str">
            <v>NA</v>
          </cell>
          <cell r="EB263" t="str">
            <v>NA</v>
          </cell>
          <cell r="EC263" t="str">
            <v>NA</v>
          </cell>
          <cell r="ED263" t="str">
            <v>NA</v>
          </cell>
          <cell r="EE263" t="str">
            <v>NA</v>
          </cell>
          <cell r="EF263" t="str">
            <v>NA</v>
          </cell>
          <cell r="EG263" t="str">
            <v>NA</v>
          </cell>
          <cell r="EH263" t="str">
            <v>NA</v>
          </cell>
        </row>
        <row r="264">
          <cell r="B264"/>
          <cell r="C264"/>
          <cell r="D264" t="str">
            <v>LIF0602</v>
          </cell>
          <cell r="E264"/>
          <cell r="F264"/>
          <cell r="G264"/>
          <cell r="CZ264" t="str">
            <v>NA</v>
          </cell>
          <cell r="DA264" t="str">
            <v>NA</v>
          </cell>
          <cell r="DB264" t="str">
            <v>NA</v>
          </cell>
          <cell r="DC264" t="str">
            <v>NA</v>
          </cell>
          <cell r="DD264" t="str">
            <v>NA</v>
          </cell>
          <cell r="DE264" t="str">
            <v>NA</v>
          </cell>
          <cell r="DF264" t="str">
            <v>NA</v>
          </cell>
          <cell r="DG264" t="str">
            <v>NA</v>
          </cell>
          <cell r="DH264" t="str">
            <v>NA</v>
          </cell>
          <cell r="DI264" t="str">
            <v>NA</v>
          </cell>
          <cell r="DJ264" t="str">
            <v>NA</v>
          </cell>
          <cell r="DK264" t="str">
            <v>NA</v>
          </cell>
          <cell r="DL264" t="str">
            <v>NA</v>
          </cell>
          <cell r="DM264" t="str">
            <v>NA</v>
          </cell>
          <cell r="DN264" t="str">
            <v>NA</v>
          </cell>
          <cell r="DO264" t="str">
            <v>NA</v>
          </cell>
          <cell r="DP264" t="str">
            <v>NA</v>
          </cell>
          <cell r="DQ264" t="str">
            <v>NA</v>
          </cell>
          <cell r="DR264" t="str">
            <v>NA</v>
          </cell>
          <cell r="DS264" t="str">
            <v>NA</v>
          </cell>
          <cell r="DT264" t="str">
            <v>NA</v>
          </cell>
          <cell r="DU264" t="str">
            <v>NA</v>
          </cell>
          <cell r="DV264" t="str">
            <v>NA</v>
          </cell>
          <cell r="DW264" t="str">
            <v>NA</v>
          </cell>
          <cell r="DX264" t="str">
            <v>NA</v>
          </cell>
          <cell r="DY264" t="str">
            <v>NA</v>
          </cell>
          <cell r="DZ264" t="str">
            <v>NA</v>
          </cell>
          <cell r="EA264" t="str">
            <v>NA</v>
          </cell>
          <cell r="EB264" t="str">
            <v>NA</v>
          </cell>
          <cell r="EC264" t="str">
            <v>NA</v>
          </cell>
          <cell r="ED264" t="str">
            <v>NA</v>
          </cell>
          <cell r="EE264" t="str">
            <v>NA</v>
          </cell>
          <cell r="EF264" t="str">
            <v>NA</v>
          </cell>
          <cell r="EG264" t="str">
            <v>NA</v>
          </cell>
          <cell r="EH264" t="str">
            <v>NA</v>
          </cell>
        </row>
        <row r="265">
          <cell r="B265"/>
          <cell r="C265"/>
          <cell r="D265" t="str">
            <v>Research Ethics, Data Analysis, Bio Informatics and Bio Statistics</v>
          </cell>
          <cell r="E265"/>
          <cell r="F265"/>
          <cell r="G265"/>
          <cell r="CZ265" t="str">
            <v>NA</v>
          </cell>
          <cell r="DA265" t="str">
            <v>NA</v>
          </cell>
          <cell r="DB265" t="str">
            <v>NA</v>
          </cell>
          <cell r="DC265" t="str">
            <v>NA</v>
          </cell>
          <cell r="DD265" t="str">
            <v>NA</v>
          </cell>
          <cell r="DE265" t="str">
            <v>NA</v>
          </cell>
          <cell r="DF265" t="str">
            <v>NA</v>
          </cell>
          <cell r="DG265" t="str">
            <v>NA</v>
          </cell>
          <cell r="DH265" t="str">
            <v>NA</v>
          </cell>
          <cell r="DI265" t="str">
            <v>NA</v>
          </cell>
          <cell r="DJ265" t="str">
            <v>NA</v>
          </cell>
          <cell r="DK265" t="str">
            <v>NA</v>
          </cell>
          <cell r="DL265" t="str">
            <v>NA</v>
          </cell>
          <cell r="DM265" t="str">
            <v>NA</v>
          </cell>
          <cell r="DN265" t="str">
            <v>NA</v>
          </cell>
          <cell r="DO265" t="str">
            <v>NA</v>
          </cell>
          <cell r="DP265" t="str">
            <v>NA</v>
          </cell>
          <cell r="DQ265" t="str">
            <v>NA</v>
          </cell>
          <cell r="DR265" t="str">
            <v>NA</v>
          </cell>
          <cell r="DS265" t="str">
            <v>NA</v>
          </cell>
          <cell r="DT265" t="str">
            <v>NA</v>
          </cell>
          <cell r="DU265" t="str">
            <v>NA</v>
          </cell>
          <cell r="DV265" t="str">
            <v>NA</v>
          </cell>
          <cell r="DW265" t="str">
            <v>NA</v>
          </cell>
          <cell r="DX265" t="str">
            <v>NA</v>
          </cell>
          <cell r="DY265" t="str">
            <v>NA</v>
          </cell>
          <cell r="DZ265" t="str">
            <v>NA</v>
          </cell>
          <cell r="EA265" t="str">
            <v>NA</v>
          </cell>
          <cell r="EB265" t="str">
            <v>NA</v>
          </cell>
          <cell r="EC265" t="str">
            <v>NA</v>
          </cell>
          <cell r="ED265" t="str">
            <v>NA</v>
          </cell>
          <cell r="EE265" t="str">
            <v>NA</v>
          </cell>
          <cell r="EF265" t="str">
            <v>NA</v>
          </cell>
          <cell r="EG265" t="str">
            <v>NA</v>
          </cell>
          <cell r="EH265" t="str">
            <v>NA</v>
          </cell>
        </row>
        <row r="266">
          <cell r="B266" t="str">
            <v>Reg. No.</v>
          </cell>
          <cell r="C266" t="str">
            <v>Name</v>
          </cell>
          <cell r="D266" t="str">
            <v>Int</v>
          </cell>
          <cell r="E266" t="str">
            <v>ESE</v>
          </cell>
          <cell r="F266" t="str">
            <v>Tot</v>
          </cell>
          <cell r="G266" t="str">
            <v>P/F</v>
          </cell>
          <cell r="CZ266" t="str">
            <v>NA</v>
          </cell>
          <cell r="DA266" t="str">
            <v>NA</v>
          </cell>
          <cell r="DB266" t="str">
            <v>NA</v>
          </cell>
          <cell r="DC266" t="str">
            <v>NA</v>
          </cell>
          <cell r="DD266" t="str">
            <v>NA</v>
          </cell>
          <cell r="DE266" t="str">
            <v>NA</v>
          </cell>
          <cell r="DF266" t="str">
            <v>NA</v>
          </cell>
          <cell r="DG266" t="str">
            <v>NA</v>
          </cell>
          <cell r="DH266" t="str">
            <v>NA</v>
          </cell>
          <cell r="DI266" t="str">
            <v>NA</v>
          </cell>
          <cell r="DJ266" t="str">
            <v>NA</v>
          </cell>
          <cell r="DK266" t="str">
            <v>NA</v>
          </cell>
          <cell r="DL266" t="str">
            <v>NA</v>
          </cell>
          <cell r="DM266" t="str">
            <v>NA</v>
          </cell>
          <cell r="DN266" t="str">
            <v>NA</v>
          </cell>
          <cell r="DO266" t="str">
            <v>NA</v>
          </cell>
          <cell r="DP266" t="str">
            <v>NA</v>
          </cell>
          <cell r="DQ266" t="str">
            <v>NA</v>
          </cell>
          <cell r="DR266" t="str">
            <v>NA</v>
          </cell>
          <cell r="DS266" t="str">
            <v>NA</v>
          </cell>
          <cell r="DT266" t="str">
            <v>NA</v>
          </cell>
          <cell r="DU266" t="str">
            <v>NA</v>
          </cell>
          <cell r="DV266" t="str">
            <v>NA</v>
          </cell>
          <cell r="DW266" t="str">
            <v>NA</v>
          </cell>
          <cell r="DX266" t="str">
            <v>NA</v>
          </cell>
          <cell r="DY266" t="str">
            <v>NA</v>
          </cell>
          <cell r="DZ266" t="str">
            <v>NA</v>
          </cell>
          <cell r="EA266" t="str">
            <v>NA</v>
          </cell>
          <cell r="EB266" t="str">
            <v>NA</v>
          </cell>
          <cell r="EC266" t="str">
            <v>NA</v>
          </cell>
          <cell r="ED266" t="str">
            <v>NA</v>
          </cell>
          <cell r="EE266" t="str">
            <v>NA</v>
          </cell>
          <cell r="EF266" t="str">
            <v>NA</v>
          </cell>
          <cell r="EG266" t="str">
            <v>NA</v>
          </cell>
          <cell r="EH266" t="str">
            <v>NA</v>
          </cell>
        </row>
        <row r="267">
          <cell r="B267" t="str">
            <v>R152001</v>
          </cell>
          <cell r="C267" t="str">
            <v>Akhil. M</v>
          </cell>
          <cell r="D267">
            <v>25</v>
          </cell>
          <cell r="E267">
            <v>36</v>
          </cell>
          <cell r="F267">
            <v>61</v>
          </cell>
          <cell r="G267" t="str">
            <v>P</v>
          </cell>
          <cell r="CZ267" t="str">
            <v>NA</v>
          </cell>
          <cell r="DA267" t="str">
            <v>NA</v>
          </cell>
          <cell r="DB267" t="str">
            <v>NA</v>
          </cell>
          <cell r="DC267" t="str">
            <v>NA</v>
          </cell>
          <cell r="DD267" t="str">
            <v>NA</v>
          </cell>
          <cell r="DE267" t="str">
            <v>NA</v>
          </cell>
          <cell r="DF267" t="str">
            <v>NA</v>
          </cell>
          <cell r="DG267" t="str">
            <v>NA</v>
          </cell>
          <cell r="DH267" t="str">
            <v>NA</v>
          </cell>
          <cell r="DI267" t="str">
            <v>NA</v>
          </cell>
          <cell r="DJ267" t="str">
            <v>NA</v>
          </cell>
          <cell r="DK267" t="str">
            <v>NA</v>
          </cell>
          <cell r="DL267" t="str">
            <v>NA</v>
          </cell>
          <cell r="DM267" t="str">
            <v>NA</v>
          </cell>
          <cell r="DN267" t="str">
            <v>NA</v>
          </cell>
          <cell r="DO267" t="str">
            <v>NA</v>
          </cell>
          <cell r="DP267" t="str">
            <v>NA</v>
          </cell>
          <cell r="DQ267" t="str">
            <v>NA</v>
          </cell>
          <cell r="DR267" t="str">
            <v>NA</v>
          </cell>
          <cell r="DS267" t="str">
            <v>NA</v>
          </cell>
          <cell r="DT267" t="str">
            <v>NA</v>
          </cell>
          <cell r="DU267" t="str">
            <v>NA</v>
          </cell>
          <cell r="DV267" t="str">
            <v>NA</v>
          </cell>
          <cell r="DW267" t="str">
            <v>NA</v>
          </cell>
          <cell r="DX267" t="str">
            <v>NA</v>
          </cell>
          <cell r="DY267" t="str">
            <v>NA</v>
          </cell>
          <cell r="DZ267" t="str">
            <v>NA</v>
          </cell>
          <cell r="EA267" t="str">
            <v>NA</v>
          </cell>
          <cell r="EB267" t="str">
            <v>NA</v>
          </cell>
          <cell r="EC267" t="str">
            <v>NA</v>
          </cell>
          <cell r="ED267" t="str">
            <v>NA</v>
          </cell>
          <cell r="EE267" t="str">
            <v>NA</v>
          </cell>
          <cell r="EF267" t="str">
            <v>NA</v>
          </cell>
          <cell r="EG267" t="str">
            <v>NA</v>
          </cell>
          <cell r="EH267" t="str">
            <v>NA</v>
          </cell>
        </row>
        <row r="268">
          <cell r="CZ268" t="str">
            <v>NA</v>
          </cell>
          <cell r="DA268" t="str">
            <v>NA</v>
          </cell>
          <cell r="DB268" t="str">
            <v>NA</v>
          </cell>
          <cell r="DC268" t="str">
            <v>NA</v>
          </cell>
          <cell r="DD268" t="str">
            <v>NA</v>
          </cell>
          <cell r="DE268" t="str">
            <v>NA</v>
          </cell>
          <cell r="DF268" t="str">
            <v>NA</v>
          </cell>
          <cell r="DG268" t="str">
            <v>NA</v>
          </cell>
          <cell r="DH268" t="str">
            <v>NA</v>
          </cell>
          <cell r="DI268" t="str">
            <v>NA</v>
          </cell>
          <cell r="DJ268" t="str">
            <v>NA</v>
          </cell>
          <cell r="DK268" t="str">
            <v>NA</v>
          </cell>
          <cell r="DL268" t="str">
            <v>NA</v>
          </cell>
          <cell r="DM268" t="str">
            <v>NA</v>
          </cell>
          <cell r="DN268" t="str">
            <v>NA</v>
          </cell>
          <cell r="DO268" t="str">
            <v>NA</v>
          </cell>
          <cell r="DP268" t="str">
            <v>NA</v>
          </cell>
          <cell r="DQ268" t="str">
            <v>NA</v>
          </cell>
          <cell r="DR268" t="str">
            <v>NA</v>
          </cell>
          <cell r="DS268" t="str">
            <v>NA</v>
          </cell>
          <cell r="DT268" t="str">
            <v>NA</v>
          </cell>
          <cell r="DU268" t="str">
            <v>NA</v>
          </cell>
          <cell r="DV268" t="str">
            <v>NA</v>
          </cell>
          <cell r="DW268" t="str">
            <v>NA</v>
          </cell>
          <cell r="DX268" t="str">
            <v>NA</v>
          </cell>
          <cell r="DY268" t="str">
            <v>NA</v>
          </cell>
          <cell r="DZ268" t="str">
            <v>NA</v>
          </cell>
          <cell r="EA268" t="str">
            <v>NA</v>
          </cell>
          <cell r="EB268" t="str">
            <v>NA</v>
          </cell>
          <cell r="EC268" t="str">
            <v>NA</v>
          </cell>
          <cell r="ED268" t="str">
            <v>NA</v>
          </cell>
          <cell r="EE268" t="str">
            <v>NA</v>
          </cell>
          <cell r="EF268" t="str">
            <v>NA</v>
          </cell>
          <cell r="EG268" t="str">
            <v>NA</v>
          </cell>
          <cell r="EH268" t="str">
            <v>NA</v>
          </cell>
        </row>
        <row r="269">
          <cell r="B269"/>
          <cell r="C269"/>
          <cell r="D269"/>
          <cell r="E269"/>
          <cell r="F269"/>
          <cell r="G269"/>
          <cell r="H269"/>
          <cell r="CZ269" t="str">
            <v>NA</v>
          </cell>
          <cell r="DA269" t="str">
            <v>NA</v>
          </cell>
          <cell r="DB269" t="str">
            <v>NA</v>
          </cell>
          <cell r="DC269" t="str">
            <v>NA</v>
          </cell>
          <cell r="DD269" t="str">
            <v>NA</v>
          </cell>
          <cell r="DE269" t="str">
            <v>NA</v>
          </cell>
          <cell r="DF269" t="str">
            <v>NA</v>
          </cell>
          <cell r="DG269" t="str">
            <v>NA</v>
          </cell>
          <cell r="DH269" t="str">
            <v>NA</v>
          </cell>
          <cell r="DI269" t="str">
            <v>NA</v>
          </cell>
          <cell r="DJ269" t="str">
            <v>NA</v>
          </cell>
          <cell r="DK269" t="str">
            <v>NA</v>
          </cell>
          <cell r="DL269" t="str">
            <v>NA</v>
          </cell>
          <cell r="DM269" t="str">
            <v>NA</v>
          </cell>
          <cell r="DN269" t="str">
            <v>NA</v>
          </cell>
          <cell r="DO269" t="str">
            <v>NA</v>
          </cell>
          <cell r="DP269" t="str">
            <v>NA</v>
          </cell>
          <cell r="DQ269" t="str">
            <v>NA</v>
          </cell>
          <cell r="DR269" t="str">
            <v>NA</v>
          </cell>
          <cell r="DS269" t="str">
            <v>NA</v>
          </cell>
          <cell r="DT269" t="str">
            <v>NA</v>
          </cell>
          <cell r="DU269" t="str">
            <v>NA</v>
          </cell>
          <cell r="DV269" t="str">
            <v>NA</v>
          </cell>
          <cell r="DW269" t="str">
            <v>NA</v>
          </cell>
          <cell r="DX269" t="str">
            <v>NA</v>
          </cell>
          <cell r="DY269" t="str">
            <v>NA</v>
          </cell>
          <cell r="DZ269" t="str">
            <v>NA</v>
          </cell>
          <cell r="EA269" t="str">
            <v>NA</v>
          </cell>
          <cell r="EB269" t="str">
            <v>NA</v>
          </cell>
          <cell r="EC269" t="str">
            <v>NA</v>
          </cell>
          <cell r="ED269" t="str">
            <v>NA</v>
          </cell>
          <cell r="EE269" t="str">
            <v>NA</v>
          </cell>
          <cell r="EF269" t="str">
            <v>NA</v>
          </cell>
          <cell r="EG269" t="str">
            <v>NA</v>
          </cell>
          <cell r="EH269" t="str">
            <v>NA</v>
          </cell>
        </row>
        <row r="270">
          <cell r="B270"/>
          <cell r="C270"/>
          <cell r="D270"/>
          <cell r="E270"/>
          <cell r="F270"/>
          <cell r="G270"/>
          <cell r="H270"/>
          <cell r="CZ270" t="str">
            <v>NA</v>
          </cell>
          <cell r="DA270" t="str">
            <v>NA</v>
          </cell>
          <cell r="DB270" t="str">
            <v>NA</v>
          </cell>
          <cell r="DC270" t="str">
            <v>NA</v>
          </cell>
          <cell r="DD270" t="str">
            <v>NA</v>
          </cell>
          <cell r="DE270" t="str">
            <v>NA</v>
          </cell>
          <cell r="DF270" t="str">
            <v>NA</v>
          </cell>
          <cell r="DG270" t="str">
            <v>NA</v>
          </cell>
          <cell r="DH270" t="str">
            <v>NA</v>
          </cell>
          <cell r="DI270" t="str">
            <v>NA</v>
          </cell>
          <cell r="DJ270" t="str">
            <v>NA</v>
          </cell>
          <cell r="DK270" t="str">
            <v>NA</v>
          </cell>
          <cell r="DL270" t="str">
            <v>NA</v>
          </cell>
          <cell r="DM270" t="str">
            <v>NA</v>
          </cell>
          <cell r="DN270" t="str">
            <v>NA</v>
          </cell>
          <cell r="DO270" t="str">
            <v>NA</v>
          </cell>
          <cell r="DP270" t="str">
            <v>NA</v>
          </cell>
          <cell r="DQ270" t="str">
            <v>NA</v>
          </cell>
          <cell r="DR270" t="str">
            <v>NA</v>
          </cell>
          <cell r="DS270" t="str">
            <v>NA</v>
          </cell>
          <cell r="DT270" t="str">
            <v>NA</v>
          </cell>
          <cell r="DU270" t="str">
            <v>NA</v>
          </cell>
          <cell r="DV270" t="str">
            <v>NA</v>
          </cell>
          <cell r="DW270" t="str">
            <v>NA</v>
          </cell>
          <cell r="DX270" t="str">
            <v>NA</v>
          </cell>
          <cell r="DY270" t="str">
            <v>NA</v>
          </cell>
          <cell r="DZ270" t="str">
            <v>NA</v>
          </cell>
          <cell r="EA270" t="str">
            <v>NA</v>
          </cell>
          <cell r="EB270" t="str">
            <v>NA</v>
          </cell>
          <cell r="EC270" t="str">
            <v>NA</v>
          </cell>
          <cell r="ED270" t="str">
            <v>NA</v>
          </cell>
          <cell r="EE270" t="str">
            <v>NA</v>
          </cell>
          <cell r="EF270" t="str">
            <v>NA</v>
          </cell>
          <cell r="EG270" t="str">
            <v>NA</v>
          </cell>
          <cell r="EH270" t="str">
            <v>NA</v>
          </cell>
        </row>
        <row r="271">
          <cell r="B271"/>
          <cell r="C271"/>
          <cell r="D271" t="str">
            <v>SWY001</v>
          </cell>
          <cell r="E271"/>
          <cell r="F271"/>
          <cell r="G271"/>
          <cell r="H271"/>
          <cell r="CZ271" t="str">
            <v>NA</v>
          </cell>
          <cell r="DA271" t="str">
            <v>NA</v>
          </cell>
          <cell r="DB271" t="str">
            <v>NA</v>
          </cell>
          <cell r="DC271" t="str">
            <v>NA</v>
          </cell>
          <cell r="DD271" t="str">
            <v>NA</v>
          </cell>
          <cell r="DE271" t="str">
            <v>NA</v>
          </cell>
          <cell r="DF271" t="str">
            <v>NA</v>
          </cell>
          <cell r="DG271" t="str">
            <v>NA</v>
          </cell>
          <cell r="DH271" t="str">
            <v>NA</v>
          </cell>
          <cell r="DI271" t="str">
            <v>NA</v>
          </cell>
          <cell r="DJ271" t="str">
            <v>NA</v>
          </cell>
          <cell r="DK271" t="str">
            <v>NA</v>
          </cell>
          <cell r="DL271" t="str">
            <v>NA</v>
          </cell>
          <cell r="DM271" t="str">
            <v>NA</v>
          </cell>
          <cell r="DN271" t="str">
            <v>NA</v>
          </cell>
          <cell r="DO271" t="str">
            <v>NA</v>
          </cell>
          <cell r="DP271" t="str">
            <v>NA</v>
          </cell>
          <cell r="DQ271" t="str">
            <v>NA</v>
          </cell>
          <cell r="DR271" t="str">
            <v>NA</v>
          </cell>
          <cell r="DS271" t="str">
            <v>NA</v>
          </cell>
          <cell r="DT271" t="str">
            <v>NA</v>
          </cell>
          <cell r="DU271" t="str">
            <v>NA</v>
          </cell>
          <cell r="DV271" t="str">
            <v>NA</v>
          </cell>
          <cell r="DW271" t="str">
            <v>NA</v>
          </cell>
          <cell r="DX271" t="str">
            <v>NA</v>
          </cell>
          <cell r="DY271" t="str">
            <v>NA</v>
          </cell>
          <cell r="DZ271" t="str">
            <v>NA</v>
          </cell>
          <cell r="EA271" t="str">
            <v>NA</v>
          </cell>
          <cell r="EB271" t="str">
            <v>NA</v>
          </cell>
          <cell r="EC271" t="str">
            <v>NA</v>
          </cell>
          <cell r="ED271" t="str">
            <v>NA</v>
          </cell>
          <cell r="EE271" t="str">
            <v>NA</v>
          </cell>
          <cell r="EF271" t="str">
            <v>NA</v>
          </cell>
          <cell r="EG271" t="str">
            <v>NA</v>
          </cell>
          <cell r="EH271" t="str">
            <v>NA</v>
          </cell>
        </row>
        <row r="272">
          <cell r="B272"/>
          <cell r="C272"/>
          <cell r="D272" t="str">
            <v>Yoga Course</v>
          </cell>
          <cell r="E272"/>
          <cell r="F272"/>
          <cell r="G272"/>
          <cell r="H272"/>
          <cell r="CZ272" t="str">
            <v>NA</v>
          </cell>
          <cell r="DA272" t="str">
            <v>NA</v>
          </cell>
          <cell r="DB272" t="str">
            <v>NA</v>
          </cell>
          <cell r="DC272" t="str">
            <v>NA</v>
          </cell>
          <cell r="DD272" t="str">
            <v>NA</v>
          </cell>
          <cell r="DE272" t="str">
            <v>NA</v>
          </cell>
          <cell r="DF272" t="str">
            <v>NA</v>
          </cell>
          <cell r="DG272" t="str">
            <v>NA</v>
          </cell>
          <cell r="DH272" t="str">
            <v>NA</v>
          </cell>
          <cell r="DI272" t="str">
            <v>NA</v>
          </cell>
          <cell r="DJ272" t="str">
            <v>NA</v>
          </cell>
          <cell r="DK272" t="str">
            <v>NA</v>
          </cell>
          <cell r="DL272" t="str">
            <v>NA</v>
          </cell>
          <cell r="DM272" t="str">
            <v>NA</v>
          </cell>
          <cell r="DN272" t="str">
            <v>NA</v>
          </cell>
          <cell r="DO272" t="str">
            <v>NA</v>
          </cell>
          <cell r="DP272" t="str">
            <v>NA</v>
          </cell>
          <cell r="DQ272" t="str">
            <v>NA</v>
          </cell>
          <cell r="DR272" t="str">
            <v>NA</v>
          </cell>
          <cell r="DS272" t="str">
            <v>NA</v>
          </cell>
          <cell r="DT272" t="str">
            <v>NA</v>
          </cell>
          <cell r="DU272" t="str">
            <v>NA</v>
          </cell>
          <cell r="DV272" t="str">
            <v>NA</v>
          </cell>
          <cell r="DW272" t="str">
            <v>NA</v>
          </cell>
          <cell r="DX272" t="str">
            <v>NA</v>
          </cell>
          <cell r="DY272" t="str">
            <v>NA</v>
          </cell>
          <cell r="DZ272" t="str">
            <v>NA</v>
          </cell>
          <cell r="EA272" t="str">
            <v>NA</v>
          </cell>
          <cell r="EB272" t="str">
            <v>NA</v>
          </cell>
          <cell r="EC272" t="str">
            <v>NA</v>
          </cell>
          <cell r="ED272" t="str">
            <v>NA</v>
          </cell>
          <cell r="EE272" t="str">
            <v>NA</v>
          </cell>
          <cell r="EF272" t="str">
            <v>NA</v>
          </cell>
          <cell r="EG272" t="str">
            <v>NA</v>
          </cell>
          <cell r="EH272" t="str">
            <v>NA</v>
          </cell>
        </row>
        <row r="273">
          <cell r="B273" t="str">
            <v>Reg. No.</v>
          </cell>
          <cell r="C273" t="str">
            <v>Name</v>
          </cell>
          <cell r="D273" t="str">
            <v>Int</v>
          </cell>
          <cell r="E273" t="str">
            <v>ESE</v>
          </cell>
          <cell r="F273" t="str">
            <v>Tot</v>
          </cell>
          <cell r="G273" t="str">
            <v>P/F</v>
          </cell>
          <cell r="H273"/>
          <cell r="CZ273" t="str">
            <v>NA</v>
          </cell>
          <cell r="DA273" t="str">
            <v>NA</v>
          </cell>
          <cell r="DB273" t="str">
            <v>NA</v>
          </cell>
          <cell r="DC273" t="str">
            <v>NA</v>
          </cell>
          <cell r="DD273" t="str">
            <v>NA</v>
          </cell>
          <cell r="DE273" t="str">
            <v>NA</v>
          </cell>
          <cell r="DF273" t="str">
            <v>NA</v>
          </cell>
          <cell r="DG273" t="str">
            <v>NA</v>
          </cell>
          <cell r="DH273" t="str">
            <v>NA</v>
          </cell>
          <cell r="DI273" t="str">
            <v>NA</v>
          </cell>
          <cell r="DJ273" t="str">
            <v>NA</v>
          </cell>
          <cell r="DK273" t="str">
            <v>NA</v>
          </cell>
          <cell r="DL273" t="str">
            <v>NA</v>
          </cell>
          <cell r="DM273" t="str">
            <v>NA</v>
          </cell>
          <cell r="DN273" t="str">
            <v>NA</v>
          </cell>
          <cell r="DO273" t="str">
            <v>NA</v>
          </cell>
          <cell r="DP273" t="str">
            <v>NA</v>
          </cell>
          <cell r="DQ273" t="str">
            <v>NA</v>
          </cell>
          <cell r="DR273" t="str">
            <v>NA</v>
          </cell>
          <cell r="DS273" t="str">
            <v>NA</v>
          </cell>
          <cell r="DT273" t="str">
            <v>NA</v>
          </cell>
          <cell r="DU273" t="str">
            <v>NA</v>
          </cell>
          <cell r="DV273" t="str">
            <v>NA</v>
          </cell>
          <cell r="DW273" t="str">
            <v>NA</v>
          </cell>
          <cell r="DX273" t="str">
            <v>NA</v>
          </cell>
          <cell r="DY273" t="str">
            <v>NA</v>
          </cell>
          <cell r="DZ273" t="str">
            <v>NA</v>
          </cell>
          <cell r="EA273" t="str">
            <v>NA</v>
          </cell>
          <cell r="EB273" t="str">
            <v>NA</v>
          </cell>
          <cell r="EC273" t="str">
            <v>NA</v>
          </cell>
          <cell r="ED273" t="str">
            <v>NA</v>
          </cell>
          <cell r="EE273" t="str">
            <v>NA</v>
          </cell>
          <cell r="EF273" t="str">
            <v>NA</v>
          </cell>
          <cell r="EG273" t="str">
            <v>NA</v>
          </cell>
          <cell r="EH273" t="str">
            <v>NA</v>
          </cell>
        </row>
        <row r="274">
          <cell r="B274" t="str">
            <v>R142003</v>
          </cell>
          <cell r="C274" t="str">
            <v>Chandreswara Raju Kataru</v>
          </cell>
          <cell r="D274">
            <v>10</v>
          </cell>
          <cell r="E274">
            <v>40</v>
          </cell>
          <cell r="F274">
            <v>50</v>
          </cell>
          <cell r="G274" t="str">
            <v>P</v>
          </cell>
          <cell r="H274"/>
          <cell r="CZ274" t="str">
            <v>NA</v>
          </cell>
          <cell r="DA274" t="str">
            <v>NA</v>
          </cell>
          <cell r="DB274" t="str">
            <v>NA</v>
          </cell>
          <cell r="DC274" t="str">
            <v>NA</v>
          </cell>
          <cell r="DD274" t="str">
            <v>NA</v>
          </cell>
          <cell r="DE274" t="str">
            <v>NA</v>
          </cell>
          <cell r="DF274" t="str">
            <v>NA</v>
          </cell>
          <cell r="DG274" t="str">
            <v>NA</v>
          </cell>
          <cell r="DH274" t="str">
            <v>NA</v>
          </cell>
          <cell r="DI274" t="str">
            <v>NA</v>
          </cell>
          <cell r="DJ274" t="str">
            <v>NA</v>
          </cell>
          <cell r="DK274" t="str">
            <v>NA</v>
          </cell>
          <cell r="DL274" t="str">
            <v>NA</v>
          </cell>
          <cell r="DM274" t="str">
            <v>NA</v>
          </cell>
          <cell r="DN274" t="str">
            <v>NA</v>
          </cell>
          <cell r="DO274" t="str">
            <v>NA</v>
          </cell>
          <cell r="DP274" t="str">
            <v>NA</v>
          </cell>
          <cell r="DQ274" t="str">
            <v>NA</v>
          </cell>
          <cell r="DR274" t="str">
            <v>NA</v>
          </cell>
          <cell r="DS274" t="str">
            <v>NA</v>
          </cell>
          <cell r="DT274" t="str">
            <v>NA</v>
          </cell>
          <cell r="DU274" t="str">
            <v>NA</v>
          </cell>
          <cell r="DV274" t="str">
            <v>NA</v>
          </cell>
          <cell r="DW274" t="str">
            <v>NA</v>
          </cell>
          <cell r="DX274" t="str">
            <v>NA</v>
          </cell>
          <cell r="DY274" t="str">
            <v>NA</v>
          </cell>
          <cell r="DZ274" t="str">
            <v>NA</v>
          </cell>
          <cell r="EA274" t="str">
            <v>NA</v>
          </cell>
          <cell r="EB274" t="str">
            <v>NA</v>
          </cell>
          <cell r="EC274" t="str">
            <v>NA</v>
          </cell>
          <cell r="ED274" t="str">
            <v>NA</v>
          </cell>
          <cell r="EE274" t="str">
            <v>NA</v>
          </cell>
          <cell r="EF274" t="str">
            <v>NA</v>
          </cell>
          <cell r="EG274" t="str">
            <v>NA</v>
          </cell>
          <cell r="EH274" t="str">
            <v>NA</v>
          </cell>
        </row>
        <row r="275">
          <cell r="CZ275" t="str">
            <v>NA</v>
          </cell>
          <cell r="DA275" t="str">
            <v>NA</v>
          </cell>
          <cell r="DB275" t="str">
            <v>NA</v>
          </cell>
          <cell r="DC275" t="str">
            <v>NA</v>
          </cell>
          <cell r="DD275" t="str">
            <v>NA</v>
          </cell>
          <cell r="DE275" t="str">
            <v>NA</v>
          </cell>
          <cell r="DF275" t="str">
            <v>NA</v>
          </cell>
          <cell r="DG275" t="str">
            <v>NA</v>
          </cell>
          <cell r="DH275" t="str">
            <v>NA</v>
          </cell>
          <cell r="DI275" t="str">
            <v>NA</v>
          </cell>
          <cell r="DJ275" t="str">
            <v>NA</v>
          </cell>
          <cell r="DK275" t="str">
            <v>NA</v>
          </cell>
          <cell r="DL275" t="str">
            <v>NA</v>
          </cell>
          <cell r="DM275" t="str">
            <v>NA</v>
          </cell>
          <cell r="DN275" t="str">
            <v>NA</v>
          </cell>
          <cell r="DO275" t="str">
            <v>NA</v>
          </cell>
          <cell r="DP275" t="str">
            <v>NA</v>
          </cell>
          <cell r="DQ275" t="str">
            <v>NA</v>
          </cell>
          <cell r="DR275" t="str">
            <v>NA</v>
          </cell>
          <cell r="DS275" t="str">
            <v>NA</v>
          </cell>
          <cell r="DT275" t="str">
            <v>NA</v>
          </cell>
          <cell r="DU275" t="str">
            <v>NA</v>
          </cell>
          <cell r="DV275" t="str">
            <v>NA</v>
          </cell>
          <cell r="DW275" t="str">
            <v>NA</v>
          </cell>
          <cell r="DX275" t="str">
            <v>NA</v>
          </cell>
          <cell r="DY275" t="str">
            <v>NA</v>
          </cell>
          <cell r="DZ275" t="str">
            <v>NA</v>
          </cell>
          <cell r="EA275" t="str">
            <v>NA</v>
          </cell>
          <cell r="EB275" t="str">
            <v>NA</v>
          </cell>
          <cell r="EC275" t="str">
            <v>NA</v>
          </cell>
          <cell r="ED275" t="str">
            <v>NA</v>
          </cell>
          <cell r="EE275" t="str">
            <v>NA</v>
          </cell>
          <cell r="EF275" t="str">
            <v>NA</v>
          </cell>
          <cell r="EG275" t="str">
            <v>NA</v>
          </cell>
          <cell r="EH275" t="str">
            <v>NA</v>
          </cell>
        </row>
        <row r="276">
          <cell r="CZ276" t="str">
            <v>NA</v>
          </cell>
          <cell r="DA276" t="str">
            <v>NA</v>
          </cell>
          <cell r="DB276" t="str">
            <v>NA</v>
          </cell>
          <cell r="DC276" t="str">
            <v>NA</v>
          </cell>
          <cell r="DD276" t="str">
            <v>NA</v>
          </cell>
          <cell r="DE276" t="str">
            <v>NA</v>
          </cell>
          <cell r="DF276" t="str">
            <v>NA</v>
          </cell>
          <cell r="DG276" t="str">
            <v>NA</v>
          </cell>
          <cell r="DH276" t="str">
            <v>NA</v>
          </cell>
          <cell r="DI276" t="str">
            <v>NA</v>
          </cell>
          <cell r="DJ276" t="str">
            <v>NA</v>
          </cell>
          <cell r="DK276" t="str">
            <v>NA</v>
          </cell>
          <cell r="DL276" t="str">
            <v>NA</v>
          </cell>
          <cell r="DM276" t="str">
            <v>NA</v>
          </cell>
          <cell r="DN276" t="str">
            <v>NA</v>
          </cell>
          <cell r="DO276" t="str">
            <v>NA</v>
          </cell>
          <cell r="DP276" t="str">
            <v>NA</v>
          </cell>
          <cell r="DQ276" t="str">
            <v>NA</v>
          </cell>
          <cell r="DR276" t="str">
            <v>NA</v>
          </cell>
          <cell r="DS276" t="str">
            <v>NA</v>
          </cell>
          <cell r="DT276" t="str">
            <v>NA</v>
          </cell>
          <cell r="DU276" t="str">
            <v>NA</v>
          </cell>
          <cell r="DV276" t="str">
            <v>NA</v>
          </cell>
          <cell r="DW276" t="str">
            <v>NA</v>
          </cell>
          <cell r="DX276" t="str">
            <v>NA</v>
          </cell>
          <cell r="DY276" t="str">
            <v>NA</v>
          </cell>
          <cell r="DZ276" t="str">
            <v>NA</v>
          </cell>
          <cell r="EA276" t="str">
            <v>NA</v>
          </cell>
          <cell r="EB276" t="str">
            <v>NA</v>
          </cell>
          <cell r="EC276" t="str">
            <v>NA</v>
          </cell>
          <cell r="ED276" t="str">
            <v>NA</v>
          </cell>
          <cell r="EE276" t="str">
            <v>NA</v>
          </cell>
          <cell r="EF276" t="str">
            <v>NA</v>
          </cell>
          <cell r="EG276" t="str">
            <v>NA</v>
          </cell>
          <cell r="EH276" t="str">
            <v>NA</v>
          </cell>
        </row>
        <row r="277">
          <cell r="CZ277" t="str">
            <v>NA</v>
          </cell>
          <cell r="DA277" t="str">
            <v>NA</v>
          </cell>
          <cell r="DB277" t="str">
            <v>NA</v>
          </cell>
          <cell r="DC277" t="str">
            <v>NA</v>
          </cell>
          <cell r="DD277" t="str">
            <v>NA</v>
          </cell>
          <cell r="DE277" t="str">
            <v>NA</v>
          </cell>
          <cell r="DF277" t="str">
            <v>NA</v>
          </cell>
          <cell r="DG277" t="str">
            <v>NA</v>
          </cell>
          <cell r="DH277" t="str">
            <v>NA</v>
          </cell>
          <cell r="DI277" t="str">
            <v>NA</v>
          </cell>
          <cell r="DJ277" t="str">
            <v>NA</v>
          </cell>
          <cell r="DK277" t="str">
            <v>NA</v>
          </cell>
          <cell r="DL277" t="str">
            <v>NA</v>
          </cell>
          <cell r="DM277" t="str">
            <v>NA</v>
          </cell>
          <cell r="DN277" t="str">
            <v>NA</v>
          </cell>
          <cell r="DO277" t="str">
            <v>NA</v>
          </cell>
          <cell r="DP277" t="str">
            <v>NA</v>
          </cell>
          <cell r="DQ277" t="str">
            <v>NA</v>
          </cell>
          <cell r="DR277" t="str">
            <v>NA</v>
          </cell>
          <cell r="DS277" t="str">
            <v>NA</v>
          </cell>
          <cell r="DT277" t="str">
            <v>NA</v>
          </cell>
          <cell r="DU277" t="str">
            <v>NA</v>
          </cell>
          <cell r="DV277" t="str">
            <v>NA</v>
          </cell>
          <cell r="DW277" t="str">
            <v>NA</v>
          </cell>
          <cell r="DX277" t="str">
            <v>NA</v>
          </cell>
          <cell r="DY277" t="str">
            <v>NA</v>
          </cell>
          <cell r="DZ277" t="str">
            <v>NA</v>
          </cell>
          <cell r="EA277" t="str">
            <v>NA</v>
          </cell>
          <cell r="EB277" t="str">
            <v>NA</v>
          </cell>
          <cell r="EC277" t="str">
            <v>NA</v>
          </cell>
          <cell r="ED277" t="str">
            <v>NA</v>
          </cell>
          <cell r="EE277" t="str">
            <v>NA</v>
          </cell>
          <cell r="EF277" t="str">
            <v>NA</v>
          </cell>
          <cell r="EG277" t="str">
            <v>NA</v>
          </cell>
          <cell r="EH277" t="str">
            <v>NA</v>
          </cell>
        </row>
        <row r="278">
          <cell r="CZ278" t="str">
            <v>NA</v>
          </cell>
          <cell r="DA278" t="str">
            <v>NA</v>
          </cell>
          <cell r="DB278" t="str">
            <v>NA</v>
          </cell>
          <cell r="DC278" t="str">
            <v>NA</v>
          </cell>
          <cell r="DD278" t="str">
            <v>NA</v>
          </cell>
          <cell r="DE278" t="str">
            <v>NA</v>
          </cell>
          <cell r="DF278" t="str">
            <v>NA</v>
          </cell>
          <cell r="DG278" t="str">
            <v>NA</v>
          </cell>
          <cell r="DH278" t="str">
            <v>NA</v>
          </cell>
          <cell r="DI278" t="str">
            <v>NA</v>
          </cell>
          <cell r="DJ278" t="str">
            <v>NA</v>
          </cell>
          <cell r="DK278" t="str">
            <v>NA</v>
          </cell>
          <cell r="DL278" t="str">
            <v>NA</v>
          </cell>
          <cell r="DM278" t="str">
            <v>NA</v>
          </cell>
          <cell r="DN278" t="str">
            <v>NA</v>
          </cell>
          <cell r="DO278" t="str">
            <v>NA</v>
          </cell>
          <cell r="DP278" t="str">
            <v>NA</v>
          </cell>
          <cell r="DQ278" t="str">
            <v>NA</v>
          </cell>
          <cell r="DR278" t="str">
            <v>NA</v>
          </cell>
          <cell r="DS278" t="str">
            <v>NA</v>
          </cell>
          <cell r="DT278" t="str">
            <v>NA</v>
          </cell>
          <cell r="DU278" t="str">
            <v>NA</v>
          </cell>
          <cell r="DV278" t="str">
            <v>NA</v>
          </cell>
          <cell r="DW278" t="str">
            <v>NA</v>
          </cell>
          <cell r="DX278" t="str">
            <v>NA</v>
          </cell>
          <cell r="DY278" t="str">
            <v>NA</v>
          </cell>
          <cell r="DZ278" t="str">
            <v>NA</v>
          </cell>
          <cell r="EA278" t="str">
            <v>NA</v>
          </cell>
          <cell r="EB278" t="str">
            <v>NA</v>
          </cell>
          <cell r="EC278" t="str">
            <v>NA</v>
          </cell>
          <cell r="ED278" t="str">
            <v>NA</v>
          </cell>
          <cell r="EE278" t="str">
            <v>NA</v>
          </cell>
          <cell r="EF278" t="str">
            <v>NA</v>
          </cell>
          <cell r="EG278" t="str">
            <v>NA</v>
          </cell>
          <cell r="EH278" t="str">
            <v>NA</v>
          </cell>
        </row>
        <row r="279">
          <cell r="CZ279" t="str">
            <v>NA</v>
          </cell>
          <cell r="DA279" t="str">
            <v>NA</v>
          </cell>
          <cell r="DB279" t="str">
            <v>NA</v>
          </cell>
          <cell r="DC279" t="str">
            <v>NA</v>
          </cell>
          <cell r="DD279" t="str">
            <v>NA</v>
          </cell>
          <cell r="DE279" t="str">
            <v>NA</v>
          </cell>
          <cell r="DF279" t="str">
            <v>NA</v>
          </cell>
          <cell r="DG279" t="str">
            <v>NA</v>
          </cell>
          <cell r="DH279" t="str">
            <v>NA</v>
          </cell>
          <cell r="DI279" t="str">
            <v>NA</v>
          </cell>
          <cell r="DJ279" t="str">
            <v>NA</v>
          </cell>
          <cell r="DK279" t="str">
            <v>NA</v>
          </cell>
          <cell r="DL279" t="str">
            <v>NA</v>
          </cell>
          <cell r="DM279" t="str">
            <v>NA</v>
          </cell>
          <cell r="DN279" t="str">
            <v>NA</v>
          </cell>
          <cell r="DO279" t="str">
            <v>NA</v>
          </cell>
          <cell r="DP279" t="str">
            <v>NA</v>
          </cell>
          <cell r="DQ279" t="str">
            <v>NA</v>
          </cell>
          <cell r="DR279" t="str">
            <v>NA</v>
          </cell>
          <cell r="DS279" t="str">
            <v>NA</v>
          </cell>
          <cell r="DT279" t="str">
            <v>NA</v>
          </cell>
          <cell r="DU279" t="str">
            <v>NA</v>
          </cell>
          <cell r="DV279" t="str">
            <v>NA</v>
          </cell>
          <cell r="DW279" t="str">
            <v>NA</v>
          </cell>
          <cell r="DX279" t="str">
            <v>NA</v>
          </cell>
          <cell r="DY279" t="str">
            <v>NA</v>
          </cell>
          <cell r="DZ279" t="str">
            <v>NA</v>
          </cell>
          <cell r="EA279" t="str">
            <v>NA</v>
          </cell>
          <cell r="EB279" t="str">
            <v>NA</v>
          </cell>
          <cell r="EC279" t="str">
            <v>NA</v>
          </cell>
          <cell r="ED279" t="str">
            <v>NA</v>
          </cell>
          <cell r="EE279" t="str">
            <v>NA</v>
          </cell>
          <cell r="EF279" t="str">
            <v>NA</v>
          </cell>
          <cell r="EG279" t="str">
            <v>NA</v>
          </cell>
          <cell r="EH279" t="str">
            <v>NA</v>
          </cell>
        </row>
        <row r="280">
          <cell r="CZ280" t="str">
            <v>NA</v>
          </cell>
          <cell r="DA280" t="str">
            <v>NA</v>
          </cell>
          <cell r="DB280" t="str">
            <v>NA</v>
          </cell>
          <cell r="DC280" t="str">
            <v>NA</v>
          </cell>
          <cell r="DD280" t="str">
            <v>NA</v>
          </cell>
          <cell r="DE280" t="str">
            <v>NA</v>
          </cell>
          <cell r="DF280" t="str">
            <v>NA</v>
          </cell>
          <cell r="DG280" t="str">
            <v>NA</v>
          </cell>
          <cell r="DH280" t="str">
            <v>NA</v>
          </cell>
          <cell r="DI280" t="str">
            <v>NA</v>
          </cell>
          <cell r="DJ280" t="str">
            <v>NA</v>
          </cell>
          <cell r="DK280" t="str">
            <v>NA</v>
          </cell>
          <cell r="DL280" t="str">
            <v>NA</v>
          </cell>
          <cell r="DM280" t="str">
            <v>NA</v>
          </cell>
          <cell r="DN280" t="str">
            <v>NA</v>
          </cell>
          <cell r="DO280" t="str">
            <v>NA</v>
          </cell>
          <cell r="DP280" t="str">
            <v>NA</v>
          </cell>
          <cell r="DQ280" t="str">
            <v>NA</v>
          </cell>
          <cell r="DR280" t="str">
            <v>NA</v>
          </cell>
          <cell r="DS280" t="str">
            <v>NA</v>
          </cell>
          <cell r="DT280" t="str">
            <v>NA</v>
          </cell>
          <cell r="DU280" t="str">
            <v>NA</v>
          </cell>
          <cell r="DV280" t="str">
            <v>NA</v>
          </cell>
          <cell r="DW280" t="str">
            <v>NA</v>
          </cell>
          <cell r="DX280" t="str">
            <v>NA</v>
          </cell>
          <cell r="DY280" t="str">
            <v>NA</v>
          </cell>
          <cell r="DZ280" t="str">
            <v>NA</v>
          </cell>
          <cell r="EA280" t="str">
            <v>NA</v>
          </cell>
          <cell r="EB280" t="str">
            <v>NA</v>
          </cell>
          <cell r="EC280" t="str">
            <v>NA</v>
          </cell>
          <cell r="ED280" t="str">
            <v>NA</v>
          </cell>
          <cell r="EE280" t="str">
            <v>NA</v>
          </cell>
          <cell r="EF280" t="str">
            <v>NA</v>
          </cell>
          <cell r="EG280" t="str">
            <v>NA</v>
          </cell>
          <cell r="EH280" t="str">
            <v>NA</v>
          </cell>
        </row>
        <row r="281">
          <cell r="CZ281" t="str">
            <v>NA</v>
          </cell>
          <cell r="DA281" t="str">
            <v>NA</v>
          </cell>
          <cell r="DB281" t="str">
            <v>NA</v>
          </cell>
          <cell r="DC281" t="str">
            <v>NA</v>
          </cell>
          <cell r="DD281" t="str">
            <v>NA</v>
          </cell>
          <cell r="DE281" t="str">
            <v>NA</v>
          </cell>
          <cell r="DF281" t="str">
            <v>NA</v>
          </cell>
          <cell r="DG281" t="str">
            <v>NA</v>
          </cell>
          <cell r="DH281" t="str">
            <v>NA</v>
          </cell>
          <cell r="DI281" t="str">
            <v>NA</v>
          </cell>
          <cell r="DJ281" t="str">
            <v>NA</v>
          </cell>
          <cell r="DK281" t="str">
            <v>NA</v>
          </cell>
          <cell r="DL281" t="str">
            <v>NA</v>
          </cell>
          <cell r="DM281" t="str">
            <v>NA</v>
          </cell>
          <cell r="DN281" t="str">
            <v>NA</v>
          </cell>
          <cell r="DO281" t="str">
            <v>NA</v>
          </cell>
          <cell r="DP281" t="str">
            <v>NA</v>
          </cell>
          <cell r="DQ281" t="str">
            <v>NA</v>
          </cell>
          <cell r="DR281" t="str">
            <v>NA</v>
          </cell>
          <cell r="DS281" t="str">
            <v>NA</v>
          </cell>
          <cell r="DT281" t="str">
            <v>NA</v>
          </cell>
          <cell r="DU281" t="str">
            <v>NA</v>
          </cell>
          <cell r="DV281" t="str">
            <v>NA</v>
          </cell>
          <cell r="DW281" t="str">
            <v>NA</v>
          </cell>
          <cell r="DX281" t="str">
            <v>NA</v>
          </cell>
          <cell r="DY281" t="str">
            <v>NA</v>
          </cell>
          <cell r="DZ281" t="str">
            <v>NA</v>
          </cell>
          <cell r="EA281" t="str">
            <v>NA</v>
          </cell>
          <cell r="EB281" t="str">
            <v>NA</v>
          </cell>
          <cell r="EC281" t="str">
            <v>NA</v>
          </cell>
          <cell r="ED281" t="str">
            <v>NA</v>
          </cell>
          <cell r="EE281" t="str">
            <v>NA</v>
          </cell>
          <cell r="EF281" t="str">
            <v>NA</v>
          </cell>
          <cell r="EG281" t="str">
            <v>NA</v>
          </cell>
          <cell r="EH281" t="str">
            <v>NA</v>
          </cell>
        </row>
        <row r="282">
          <cell r="CZ282" t="str">
            <v>NA</v>
          </cell>
          <cell r="DA282" t="str">
            <v>NA</v>
          </cell>
          <cell r="DB282" t="str">
            <v>NA</v>
          </cell>
          <cell r="DC282" t="str">
            <v>NA</v>
          </cell>
          <cell r="DD282" t="str">
            <v>NA</v>
          </cell>
          <cell r="DE282" t="str">
            <v>NA</v>
          </cell>
          <cell r="DF282" t="str">
            <v>NA</v>
          </cell>
          <cell r="DG282" t="str">
            <v>NA</v>
          </cell>
          <cell r="DH282" t="str">
            <v>NA</v>
          </cell>
          <cell r="DI282" t="str">
            <v>NA</v>
          </cell>
          <cell r="DJ282" t="str">
            <v>NA</v>
          </cell>
          <cell r="DK282" t="str">
            <v>NA</v>
          </cell>
          <cell r="DL282" t="str">
            <v>NA</v>
          </cell>
          <cell r="DM282" t="str">
            <v>NA</v>
          </cell>
          <cell r="DN282" t="str">
            <v>NA</v>
          </cell>
          <cell r="DO282" t="str">
            <v>NA</v>
          </cell>
          <cell r="DP282" t="str">
            <v>NA</v>
          </cell>
          <cell r="DQ282" t="str">
            <v>NA</v>
          </cell>
          <cell r="DR282" t="str">
            <v>NA</v>
          </cell>
          <cell r="DS282" t="str">
            <v>NA</v>
          </cell>
          <cell r="DT282" t="str">
            <v>NA</v>
          </cell>
          <cell r="DU282" t="str">
            <v>NA</v>
          </cell>
          <cell r="DV282" t="str">
            <v>NA</v>
          </cell>
          <cell r="DW282" t="str">
            <v>NA</v>
          </cell>
          <cell r="DX282" t="str">
            <v>NA</v>
          </cell>
          <cell r="DY282" t="str">
            <v>NA</v>
          </cell>
          <cell r="DZ282" t="str">
            <v>NA</v>
          </cell>
          <cell r="EA282" t="str">
            <v>NA</v>
          </cell>
          <cell r="EB282" t="str">
            <v>NA</v>
          </cell>
          <cell r="EC282" t="str">
            <v>NA</v>
          </cell>
          <cell r="ED282" t="str">
            <v>NA</v>
          </cell>
          <cell r="EE282" t="str">
            <v>NA</v>
          </cell>
          <cell r="EF282" t="str">
            <v>NA</v>
          </cell>
          <cell r="EG282" t="str">
            <v>NA</v>
          </cell>
          <cell r="EH282" t="str">
            <v>NA</v>
          </cell>
        </row>
        <row r="283">
          <cell r="CZ283" t="str">
            <v>NA</v>
          </cell>
          <cell r="DA283" t="str">
            <v>NA</v>
          </cell>
          <cell r="DB283" t="str">
            <v>NA</v>
          </cell>
          <cell r="DC283" t="str">
            <v>NA</v>
          </cell>
          <cell r="DD283" t="str">
            <v>NA</v>
          </cell>
          <cell r="DE283" t="str">
            <v>NA</v>
          </cell>
          <cell r="DF283" t="str">
            <v>NA</v>
          </cell>
          <cell r="DG283" t="str">
            <v>NA</v>
          </cell>
          <cell r="DH283" t="str">
            <v>NA</v>
          </cell>
          <cell r="DI283" t="str">
            <v>NA</v>
          </cell>
          <cell r="DJ283" t="str">
            <v>NA</v>
          </cell>
          <cell r="DK283" t="str">
            <v>NA</v>
          </cell>
          <cell r="DL283" t="str">
            <v>NA</v>
          </cell>
          <cell r="DM283" t="str">
            <v>NA</v>
          </cell>
          <cell r="DN283" t="str">
            <v>NA</v>
          </cell>
          <cell r="DO283" t="str">
            <v>NA</v>
          </cell>
          <cell r="DP283" t="str">
            <v>NA</v>
          </cell>
          <cell r="DQ283" t="str">
            <v>NA</v>
          </cell>
          <cell r="DR283" t="str">
            <v>NA</v>
          </cell>
          <cell r="DS283" t="str">
            <v>NA</v>
          </cell>
          <cell r="DT283" t="str">
            <v>NA</v>
          </cell>
          <cell r="DU283" t="str">
            <v>NA</v>
          </cell>
          <cell r="DV283" t="str">
            <v>NA</v>
          </cell>
          <cell r="DW283" t="str">
            <v>NA</v>
          </cell>
          <cell r="DX283" t="str">
            <v>NA</v>
          </cell>
          <cell r="DY283" t="str">
            <v>NA</v>
          </cell>
          <cell r="DZ283" t="str">
            <v>NA</v>
          </cell>
          <cell r="EA283" t="str">
            <v>NA</v>
          </cell>
          <cell r="EB283" t="str">
            <v>NA</v>
          </cell>
          <cell r="EC283" t="str">
            <v>NA</v>
          </cell>
          <cell r="ED283" t="str">
            <v>NA</v>
          </cell>
          <cell r="EE283" t="str">
            <v>NA</v>
          </cell>
          <cell r="EF283" t="str">
            <v>NA</v>
          </cell>
          <cell r="EG283" t="str">
            <v>NA</v>
          </cell>
          <cell r="EH283" t="str">
            <v>NA</v>
          </cell>
        </row>
        <row r="284">
          <cell r="CZ284" t="str">
            <v>NA</v>
          </cell>
          <cell r="DA284" t="str">
            <v>NA</v>
          </cell>
          <cell r="DB284" t="str">
            <v>NA</v>
          </cell>
          <cell r="DC284" t="str">
            <v>NA</v>
          </cell>
          <cell r="DD284" t="str">
            <v>NA</v>
          </cell>
          <cell r="DE284" t="str">
            <v>NA</v>
          </cell>
          <cell r="DF284" t="str">
            <v>NA</v>
          </cell>
          <cell r="DG284" t="str">
            <v>NA</v>
          </cell>
          <cell r="DH284" t="str">
            <v>NA</v>
          </cell>
          <cell r="DI284" t="str">
            <v>NA</v>
          </cell>
          <cell r="DJ284" t="str">
            <v>NA</v>
          </cell>
          <cell r="DK284" t="str">
            <v>NA</v>
          </cell>
          <cell r="DL284" t="str">
            <v>NA</v>
          </cell>
          <cell r="DM284" t="str">
            <v>NA</v>
          </cell>
          <cell r="DN284" t="str">
            <v>NA</v>
          </cell>
          <cell r="DO284" t="str">
            <v>NA</v>
          </cell>
          <cell r="DP284" t="str">
            <v>NA</v>
          </cell>
          <cell r="DQ284" t="str">
            <v>NA</v>
          </cell>
          <cell r="DR284" t="str">
            <v>NA</v>
          </cell>
          <cell r="DS284" t="str">
            <v>NA</v>
          </cell>
          <cell r="DT284" t="str">
            <v>NA</v>
          </cell>
          <cell r="DU284" t="str">
            <v>NA</v>
          </cell>
          <cell r="DV284" t="str">
            <v>NA</v>
          </cell>
          <cell r="DW284" t="str">
            <v>NA</v>
          </cell>
          <cell r="DX284" t="str">
            <v>NA</v>
          </cell>
          <cell r="DY284" t="str">
            <v>NA</v>
          </cell>
          <cell r="DZ284" t="str">
            <v>NA</v>
          </cell>
          <cell r="EA284" t="str">
            <v>NA</v>
          </cell>
          <cell r="EB284" t="str">
            <v>NA</v>
          </cell>
          <cell r="EC284" t="str">
            <v>NA</v>
          </cell>
          <cell r="ED284" t="str">
            <v>NA</v>
          </cell>
          <cell r="EE284" t="str">
            <v>NA</v>
          </cell>
          <cell r="EF284" t="str">
            <v>NA</v>
          </cell>
          <cell r="EG284" t="str">
            <v>NA</v>
          </cell>
          <cell r="EH284" t="str">
            <v>NA</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ilures other than 1st yr  (2"/>
      <sheetName val="Total Failures"/>
      <sheetName val="Hall Ticket Data Base"/>
      <sheetName val="Failures other than 1st yr IMS"/>
      <sheetName val="Fee Details"/>
      <sheetName val="Sheet1"/>
      <sheetName val="Fee Register"/>
      <sheetName val="Code Wise Failures Workings"/>
      <sheetName val="Code Wise Total Failures"/>
      <sheetName val="Workings"/>
      <sheetName val="Course Code Wise Failures"/>
      <sheetName val="Sheet2"/>
      <sheetName val="Titles"/>
    </sheetNames>
    <sheetDataSet>
      <sheetData sheetId="0"/>
      <sheetData sheetId="1"/>
      <sheetData sheetId="2"/>
      <sheetData sheetId="3"/>
      <sheetData sheetId="4">
        <row r="2">
          <cell r="B2" t="str">
            <v>CHE0301</v>
          </cell>
          <cell r="C2" t="str">
            <v>General Chemistry III</v>
          </cell>
          <cell r="D2">
            <v>100</v>
          </cell>
        </row>
        <row r="3">
          <cell r="B3" t="str">
            <v>CHE0302</v>
          </cell>
          <cell r="C3" t="str">
            <v>General Chemistry Practical II</v>
          </cell>
          <cell r="D3">
            <v>125</v>
          </cell>
        </row>
        <row r="4">
          <cell r="B4" t="str">
            <v>CHE0701</v>
          </cell>
          <cell r="C4" t="str">
            <v>Inorganic Chemistry III</v>
          </cell>
          <cell r="D4">
            <v>100</v>
          </cell>
        </row>
        <row r="5">
          <cell r="B5" t="str">
            <v>CHE0702</v>
          </cell>
          <cell r="C5" t="str">
            <v>Reaction mechanism, reagents and reactivity</v>
          </cell>
          <cell r="D5">
            <v>100</v>
          </cell>
        </row>
        <row r="6">
          <cell r="B6" t="str">
            <v>CHE0703</v>
          </cell>
          <cell r="C6" t="str">
            <v>Symmetry and Group Theory of Molecules</v>
          </cell>
          <cell r="D6">
            <v>100</v>
          </cell>
        </row>
        <row r="7">
          <cell r="B7" t="str">
            <v>CHE0704</v>
          </cell>
          <cell r="C7" t="str">
            <v>Physical methods in organic chemistry</v>
          </cell>
          <cell r="D7">
            <v>100</v>
          </cell>
        </row>
        <row r="8">
          <cell r="B8" t="str">
            <v>CHE0705</v>
          </cell>
          <cell r="C8" t="str">
            <v>Advanced Organic Synthesis Laboratory</v>
          </cell>
          <cell r="D8">
            <v>125</v>
          </cell>
        </row>
        <row r="9">
          <cell r="B9" t="str">
            <v>CHE0706</v>
          </cell>
          <cell r="C9" t="str">
            <v>Physical Chemistry Laboratory II</v>
          </cell>
          <cell r="D9">
            <v>125</v>
          </cell>
        </row>
        <row r="10">
          <cell r="B10" t="str">
            <v>CHE0901</v>
          </cell>
          <cell r="C10" t="str">
            <v>Main-Group and Organometallic Chemistry</v>
          </cell>
          <cell r="D10">
            <v>100</v>
          </cell>
        </row>
        <row r="11">
          <cell r="B11" t="str">
            <v>CHE0902</v>
          </cell>
          <cell r="C11" t="str">
            <v>Chemistry of Biopolymers and Natural Products</v>
          </cell>
          <cell r="D11">
            <v>100</v>
          </cell>
        </row>
        <row r="12">
          <cell r="B12" t="str">
            <v>CHE0903</v>
          </cell>
          <cell r="C12" t="str">
            <v>Advanced Thermodynamics</v>
          </cell>
          <cell r="D12">
            <v>100</v>
          </cell>
        </row>
        <row r="13">
          <cell r="B13" t="str">
            <v>CHE0904</v>
          </cell>
          <cell r="C13" t="str">
            <v>Advanced Organic Synthesis</v>
          </cell>
          <cell r="D13">
            <v>100</v>
          </cell>
        </row>
        <row r="14">
          <cell r="B14" t="str">
            <v>CHE0905</v>
          </cell>
          <cell r="C14" t="str">
            <v>Computational Chemistry Laboratory</v>
          </cell>
          <cell r="D14">
            <v>125</v>
          </cell>
        </row>
        <row r="15">
          <cell r="B15" t="str">
            <v>CHE0906</v>
          </cell>
          <cell r="C15" t="str">
            <v>Seminar and Literature Review</v>
          </cell>
          <cell r="D15">
            <v>100</v>
          </cell>
        </row>
        <row r="16">
          <cell r="B16" t="str">
            <v>CY4001</v>
          </cell>
          <cell r="C16" t="str">
            <v>Biochemistry</v>
          </cell>
          <cell r="D16">
            <v>100</v>
          </cell>
        </row>
        <row r="17">
          <cell r="B17" t="str">
            <v>CY1101</v>
          </cell>
          <cell r="C17" t="str">
            <v>General Chemistry I</v>
          </cell>
          <cell r="D17">
            <v>100</v>
          </cell>
        </row>
        <row r="18">
          <cell r="B18" t="str">
            <v>CY3001</v>
          </cell>
          <cell r="C18" t="str">
            <v>Introduction to Nanoscience and Organic Nanomaterials</v>
          </cell>
          <cell r="D18">
            <v>100</v>
          </cell>
        </row>
        <row r="19">
          <cell r="B19" t="str">
            <v>CY3101</v>
          </cell>
          <cell r="C19" t="str">
            <v>Inorganic Chemistry I</v>
          </cell>
          <cell r="D19">
            <v>100</v>
          </cell>
        </row>
        <row r="20">
          <cell r="B20" t="str">
            <v>CY3102</v>
          </cell>
          <cell r="C20" t="str">
            <v>Organic Chemistry I</v>
          </cell>
          <cell r="D20">
            <v>100</v>
          </cell>
        </row>
        <row r="21">
          <cell r="B21" t="str">
            <v>CY3103</v>
          </cell>
          <cell r="C21" t="str">
            <v>Physical Chemistry I</v>
          </cell>
          <cell r="D21">
            <v>100</v>
          </cell>
        </row>
        <row r="22">
          <cell r="B22" t="str">
            <v>CY3104</v>
          </cell>
          <cell r="C22" t="str">
            <v>Analytical Chemistry : Instrumental Method of Analysis</v>
          </cell>
          <cell r="D22">
            <v>100</v>
          </cell>
        </row>
        <row r="23">
          <cell r="B23" t="str">
            <v>CY3105</v>
          </cell>
          <cell r="C23" t="str">
            <v>Analytical and Inorganic Chemistry Laboratory</v>
          </cell>
          <cell r="D23">
            <v>125</v>
          </cell>
        </row>
        <row r="24">
          <cell r="B24" t="str">
            <v>CY4101</v>
          </cell>
          <cell r="C24" t="str">
            <v>Advanced Inorganic Chemistry I</v>
          </cell>
          <cell r="D24">
            <v>100</v>
          </cell>
        </row>
        <row r="25">
          <cell r="B25" t="str">
            <v>CY4102</v>
          </cell>
          <cell r="C25" t="str">
            <v>Advanced Organic Chemistry I</v>
          </cell>
          <cell r="D25">
            <v>100</v>
          </cell>
        </row>
        <row r="26">
          <cell r="B26" t="str">
            <v>CY4103</v>
          </cell>
          <cell r="C26" t="str">
            <v>Advanced Physical Chemistry I</v>
          </cell>
          <cell r="D26">
            <v>100</v>
          </cell>
        </row>
        <row r="27">
          <cell r="B27" t="str">
            <v>CY4104</v>
          </cell>
          <cell r="C27" t="str">
            <v>Advanced Physicsl Chemistry Laboratory I</v>
          </cell>
          <cell r="D27">
            <v>100</v>
          </cell>
        </row>
        <row r="28">
          <cell r="B28" t="str">
            <v>ECO-001</v>
          </cell>
          <cell r="C28" t="str">
            <v>Financial Markets and Institutions</v>
          </cell>
          <cell r="D28">
            <v>100</v>
          </cell>
        </row>
        <row r="29">
          <cell r="B29" t="str">
            <v>ECO101</v>
          </cell>
          <cell r="C29" t="str">
            <v xml:space="preserve">Mathematics – I </v>
          </cell>
          <cell r="D29">
            <v>100</v>
          </cell>
        </row>
        <row r="30">
          <cell r="B30" t="str">
            <v>ECO103</v>
          </cell>
          <cell r="C30" t="str">
            <v>One paper from Natural Science (Nutrition and Health)</v>
          </cell>
          <cell r="D30">
            <v>100</v>
          </cell>
        </row>
        <row r="31">
          <cell r="B31" t="str">
            <v>ECO104</v>
          </cell>
          <cell r="C31" t="str">
            <v>Economic History of India, 1857-1947</v>
          </cell>
          <cell r="D31">
            <v>100</v>
          </cell>
        </row>
        <row r="32">
          <cell r="B32" t="str">
            <v>ECO201</v>
          </cell>
          <cell r="C32" t="str">
            <v>Principles of Macro Economics – I</v>
          </cell>
          <cell r="D32">
            <v>100</v>
          </cell>
        </row>
        <row r="33">
          <cell r="B33" t="str">
            <v>ECO202</v>
          </cell>
          <cell r="C33" t="str">
            <v>Mathematics – III</v>
          </cell>
          <cell r="D33">
            <v>100</v>
          </cell>
        </row>
        <row r="34">
          <cell r="B34" t="str">
            <v>ECO203</v>
          </cell>
          <cell r="C34" t="str">
            <v>Logic</v>
          </cell>
          <cell r="D34">
            <v>100</v>
          </cell>
        </row>
        <row r="35">
          <cell r="B35" t="str">
            <v>ECO205</v>
          </cell>
          <cell r="C35" t="str">
            <v>Statistics – II</v>
          </cell>
          <cell r="D35">
            <v>100</v>
          </cell>
        </row>
        <row r="36">
          <cell r="B36" t="str">
            <v>ECO301</v>
          </cell>
          <cell r="C36" t="str">
            <v xml:space="preserve">Indian Economy: Issues and Experiences  </v>
          </cell>
          <cell r="D36">
            <v>100</v>
          </cell>
        </row>
        <row r="37">
          <cell r="B37" t="str">
            <v>ECO302</v>
          </cell>
          <cell r="C37" t="str">
            <v xml:space="preserve">International Economics </v>
          </cell>
          <cell r="D37">
            <v>100</v>
          </cell>
        </row>
        <row r="38">
          <cell r="B38" t="str">
            <v>ECO303</v>
          </cell>
          <cell r="C38" t="str">
            <v>Development Theory</v>
          </cell>
          <cell r="D38">
            <v>100</v>
          </cell>
        </row>
        <row r="39">
          <cell r="B39" t="str">
            <v>ECO304</v>
          </cell>
          <cell r="C39" t="str">
            <v xml:space="preserve">Mathematical Economics </v>
          </cell>
          <cell r="D39">
            <v>100</v>
          </cell>
        </row>
        <row r="40">
          <cell r="B40" t="str">
            <v>ENG071</v>
          </cell>
          <cell r="C40" t="str">
            <v>Academic Reading and writing</v>
          </cell>
          <cell r="D40">
            <v>100</v>
          </cell>
        </row>
        <row r="41">
          <cell r="B41" t="str">
            <v>ENG072</v>
          </cell>
          <cell r="C41" t="str">
            <v>American Literature I</v>
          </cell>
          <cell r="D41">
            <v>100</v>
          </cell>
        </row>
        <row r="42">
          <cell r="B42" t="str">
            <v>ENG073</v>
          </cell>
          <cell r="C42" t="str">
            <v>British Literature I</v>
          </cell>
          <cell r="D42">
            <v>100</v>
          </cell>
        </row>
        <row r="43">
          <cell r="B43" t="str">
            <v>ENG074</v>
          </cell>
          <cell r="C43" t="str">
            <v>Philosophical Concepts</v>
          </cell>
          <cell r="D43">
            <v>100</v>
          </cell>
        </row>
        <row r="44">
          <cell r="B44" t="str">
            <v>ENG075</v>
          </cell>
          <cell r="C44" t="str">
            <v>Introduction to Indian Literature</v>
          </cell>
          <cell r="D44">
            <v>100</v>
          </cell>
        </row>
        <row r="45">
          <cell r="B45" t="str">
            <v>ENG091</v>
          </cell>
          <cell r="C45" t="str">
            <v>American Literature II</v>
          </cell>
          <cell r="D45">
            <v>100</v>
          </cell>
        </row>
        <row r="46">
          <cell r="B46" t="str">
            <v>ENG092</v>
          </cell>
          <cell r="C46" t="str">
            <v>British Literature III</v>
          </cell>
          <cell r="D46">
            <v>100</v>
          </cell>
        </row>
        <row r="47">
          <cell r="B47" t="str">
            <v>ENG093</v>
          </cell>
          <cell r="C47" t="str">
            <v>New Literatures I</v>
          </cell>
          <cell r="D47">
            <v>100</v>
          </cell>
        </row>
        <row r="48">
          <cell r="B48" t="str">
            <v>ENG094</v>
          </cell>
          <cell r="C48" t="str">
            <v>Ecocriticism</v>
          </cell>
          <cell r="D48">
            <v>100</v>
          </cell>
        </row>
        <row r="49">
          <cell r="B49" t="str">
            <v>ENG095</v>
          </cell>
          <cell r="C49" t="str">
            <v>Translation Studies</v>
          </cell>
          <cell r="D49">
            <v>100</v>
          </cell>
        </row>
        <row r="50">
          <cell r="B50" t="str">
            <v>ENG011</v>
          </cell>
          <cell r="C50" t="str">
            <v>English for Integrated Sciences - I</v>
          </cell>
          <cell r="D50">
            <v>100</v>
          </cell>
        </row>
        <row r="51">
          <cell r="B51" t="str">
            <v>ENG031</v>
          </cell>
          <cell r="C51" t="str">
            <v>English for Integrated Sciences - III</v>
          </cell>
          <cell r="D51">
            <v>100</v>
          </cell>
        </row>
        <row r="52">
          <cell r="B52" t="str">
            <v>ENGR01</v>
          </cell>
          <cell r="C52" t="str">
            <v>Research Methodology</v>
          </cell>
          <cell r="D52">
            <v>100</v>
          </cell>
        </row>
        <row r="53">
          <cell r="B53" t="str">
            <v>ENGR02</v>
          </cell>
          <cell r="C53" t="str">
            <v>Broadfield (Indian Philosophy)</v>
          </cell>
          <cell r="D53">
            <v>100</v>
          </cell>
        </row>
        <row r="54">
          <cell r="B54" t="str">
            <v>ENGR05</v>
          </cell>
          <cell r="C54" t="str">
            <v>Literature Survey</v>
          </cell>
          <cell r="D54">
            <v>100</v>
          </cell>
        </row>
        <row r="55">
          <cell r="B55" t="str">
            <v>ENGR06</v>
          </cell>
          <cell r="C55" t="str">
            <v>Specific Area</v>
          </cell>
          <cell r="D55">
            <v>100</v>
          </cell>
        </row>
        <row r="56">
          <cell r="B56" t="str">
            <v>ENV101</v>
          </cell>
          <cell r="C56" t="str">
            <v>Environmental Studies for Integrated Sciences - I</v>
          </cell>
          <cell r="D56">
            <v>100</v>
          </cell>
        </row>
        <row r="57">
          <cell r="B57" t="str">
            <v>ENVS01</v>
          </cell>
          <cell r="C57" t="str">
            <v>Environmental Studies for Integrated Sciences - I</v>
          </cell>
          <cell r="D57">
            <v>100</v>
          </cell>
        </row>
        <row r="58">
          <cell r="B58" t="str">
            <v>ENVS02</v>
          </cell>
          <cell r="C58" t="str">
            <v>Environmental Studies for Integrated Sciences-II</v>
          </cell>
          <cell r="D58">
            <v>100</v>
          </cell>
        </row>
        <row r="59">
          <cell r="B59" t="str">
            <v>ENVS03</v>
          </cell>
          <cell r="C59" t="str">
            <v>Environmental Studies for Integrated Sciences - I</v>
          </cell>
          <cell r="D59">
            <v>100</v>
          </cell>
        </row>
        <row r="60">
          <cell r="B60" t="str">
            <v>HN101</v>
          </cell>
          <cell r="C60" t="str">
            <v>Basic Hindi Level -I</v>
          </cell>
          <cell r="D60">
            <v>100</v>
          </cell>
        </row>
        <row r="61">
          <cell r="B61" t="str">
            <v>HN102</v>
          </cell>
          <cell r="C61" t="str">
            <v>Advanced Hindi Level – I</v>
          </cell>
          <cell r="D61">
            <v>100</v>
          </cell>
        </row>
        <row r="62">
          <cell r="B62" t="str">
            <v>HN103</v>
          </cell>
          <cell r="C62" t="str">
            <v>Basic Hindi Level - II</v>
          </cell>
          <cell r="D62">
            <v>100</v>
          </cell>
        </row>
        <row r="63">
          <cell r="B63" t="str">
            <v>LIF011</v>
          </cell>
          <cell r="C63" t="str">
            <v>Biology - I</v>
          </cell>
          <cell r="D63">
            <v>100</v>
          </cell>
        </row>
        <row r="64">
          <cell r="B64" t="str">
            <v>LIF031</v>
          </cell>
          <cell r="C64" t="str">
            <v>Biology III</v>
          </cell>
          <cell r="D64">
            <v>100</v>
          </cell>
        </row>
        <row r="65">
          <cell r="B65" t="str">
            <v>LIF032</v>
          </cell>
          <cell r="C65" t="str">
            <v>Biology Lab III</v>
          </cell>
          <cell r="D65">
            <v>125</v>
          </cell>
        </row>
        <row r="66">
          <cell r="B66" t="str">
            <v>LIF051</v>
          </cell>
          <cell r="C66" t="str">
            <v>Cell Biology</v>
          </cell>
          <cell r="D66">
            <v>100</v>
          </cell>
        </row>
        <row r="67">
          <cell r="B67" t="str">
            <v>LIF052</v>
          </cell>
          <cell r="C67" t="str">
            <v>Genetics</v>
          </cell>
          <cell r="D67">
            <v>100</v>
          </cell>
        </row>
        <row r="68">
          <cell r="B68" t="str">
            <v>LIF053</v>
          </cell>
          <cell r="C68" t="str">
            <v>Microbiology</v>
          </cell>
          <cell r="D68">
            <v>100</v>
          </cell>
        </row>
        <row r="69">
          <cell r="B69" t="str">
            <v>LIF054</v>
          </cell>
          <cell r="C69" t="str">
            <v>Biochemistry-I</v>
          </cell>
          <cell r="D69">
            <v>100</v>
          </cell>
        </row>
        <row r="70">
          <cell r="B70" t="str">
            <v>LIF055</v>
          </cell>
          <cell r="C70" t="str">
            <v>Microbiology Lab</v>
          </cell>
          <cell r="D70">
            <v>125</v>
          </cell>
        </row>
        <row r="71">
          <cell r="B71" t="str">
            <v>LIF056</v>
          </cell>
          <cell r="C71" t="str">
            <v>Biochemistry-I Lab</v>
          </cell>
          <cell r="D71">
            <v>125</v>
          </cell>
        </row>
        <row r="72">
          <cell r="B72" t="str">
            <v>LIF071</v>
          </cell>
          <cell r="C72" t="str">
            <v>Plant Biology-II</v>
          </cell>
          <cell r="D72">
            <v>100</v>
          </cell>
        </row>
        <row r="73">
          <cell r="B73" t="str">
            <v>LIF072</v>
          </cell>
          <cell r="C73" t="str">
            <v>Immunology</v>
          </cell>
          <cell r="D73">
            <v>100</v>
          </cell>
        </row>
        <row r="74">
          <cell r="B74" t="str">
            <v>LIF073</v>
          </cell>
          <cell r="C74" t="str">
            <v xml:space="preserve">Biophysics and Structural Biology </v>
          </cell>
          <cell r="D74">
            <v>100</v>
          </cell>
        </row>
        <row r="75">
          <cell r="B75" t="str">
            <v>LIF074</v>
          </cell>
          <cell r="C75" t="str">
            <v>Advanced Molecular Biology</v>
          </cell>
          <cell r="D75">
            <v>100</v>
          </cell>
        </row>
        <row r="76">
          <cell r="B76" t="str">
            <v>LIF076</v>
          </cell>
          <cell r="C76" t="str">
            <v>Immunology Lab</v>
          </cell>
          <cell r="D76">
            <v>125</v>
          </cell>
        </row>
        <row r="77">
          <cell r="B77" t="str">
            <v>LIF077</v>
          </cell>
          <cell r="C77" t="str">
            <v>Advanced Molecular Biology  Lab</v>
          </cell>
          <cell r="D77">
            <v>125</v>
          </cell>
        </row>
        <row r="78">
          <cell r="B78" t="str">
            <v>LIF604</v>
          </cell>
          <cell r="C78" t="str">
            <v>Neuroimmunology</v>
          </cell>
          <cell r="D78">
            <v>100</v>
          </cell>
        </row>
        <row r="79">
          <cell r="B79" t="str">
            <v>LIF606</v>
          </cell>
          <cell r="C79" t="str">
            <v>Blood and Vascular Biology</v>
          </cell>
          <cell r="D79">
            <v>100</v>
          </cell>
        </row>
        <row r="80">
          <cell r="B80" t="str">
            <v>LIF607</v>
          </cell>
          <cell r="C80" t="str">
            <v>Cancer Biology</v>
          </cell>
          <cell r="D80">
            <v>100</v>
          </cell>
        </row>
        <row r="81">
          <cell r="B81" t="str">
            <v>LIF608</v>
          </cell>
          <cell r="C81" t="str">
            <v>Genomics &amp; Proteomics</v>
          </cell>
          <cell r="D81">
            <v>100</v>
          </cell>
        </row>
        <row r="82">
          <cell r="B82" t="str">
            <v>LIFE01</v>
          </cell>
          <cell r="C82" t="str">
            <v>Advanced Genomic Technology</v>
          </cell>
          <cell r="D82">
            <v>100</v>
          </cell>
        </row>
        <row r="83">
          <cell r="B83" t="str">
            <v>LIFE02</v>
          </cell>
          <cell r="C83" t="str">
            <v>Pharmaceutical Chemistry</v>
          </cell>
          <cell r="D83">
            <v>100</v>
          </cell>
        </row>
        <row r="84">
          <cell r="B84" t="str">
            <v>LIFE03</v>
          </cell>
          <cell r="C84" t="str">
            <v>Renewable Energy Science</v>
          </cell>
          <cell r="D84">
            <v>100</v>
          </cell>
        </row>
        <row r="85">
          <cell r="B85" t="str">
            <v>LIFE04</v>
          </cell>
          <cell r="C85" t="str">
            <v>Chemical Crop Protection and BioEngineering</v>
          </cell>
          <cell r="D85">
            <v>100</v>
          </cell>
        </row>
        <row r="86">
          <cell r="B86" t="str">
            <v>MAT011</v>
          </cell>
          <cell r="C86" t="str">
            <v>Mathematics - I</v>
          </cell>
          <cell r="D86">
            <v>100</v>
          </cell>
        </row>
        <row r="87">
          <cell r="B87" t="str">
            <v>MAT012</v>
          </cell>
          <cell r="C87" t="str">
            <v>Basics of Computing Lab I</v>
          </cell>
          <cell r="D87">
            <v>125</v>
          </cell>
        </row>
        <row r="88">
          <cell r="B88" t="str">
            <v>MAT031</v>
          </cell>
          <cell r="C88" t="str">
            <v>Mathematics III</v>
          </cell>
          <cell r="D88">
            <v>100</v>
          </cell>
        </row>
        <row r="89">
          <cell r="B89" t="str">
            <v>MAT051</v>
          </cell>
          <cell r="C89" t="str">
            <v>Analysis I</v>
          </cell>
          <cell r="D89">
            <v>100</v>
          </cell>
        </row>
        <row r="90">
          <cell r="B90" t="str">
            <v>MAT052</v>
          </cell>
          <cell r="C90" t="str">
            <v>Linear Algebra I</v>
          </cell>
          <cell r="D90">
            <v>100</v>
          </cell>
        </row>
        <row r="91">
          <cell r="B91" t="str">
            <v>MAT053</v>
          </cell>
          <cell r="C91" t="str">
            <v>Discrete Mathematics</v>
          </cell>
          <cell r="D91">
            <v>100</v>
          </cell>
        </row>
        <row r="92">
          <cell r="B92" t="str">
            <v>MAT054</v>
          </cell>
          <cell r="C92" t="str">
            <v>Algebra I (Elementary Number Theory and Group Theory)</v>
          </cell>
          <cell r="D92">
            <v>100</v>
          </cell>
        </row>
        <row r="93">
          <cell r="B93" t="str">
            <v>MAT05E</v>
          </cell>
          <cell r="C93" t="str">
            <v>Mathematical Methods</v>
          </cell>
          <cell r="D93">
            <v>100</v>
          </cell>
        </row>
        <row r="94">
          <cell r="B94" t="str">
            <v>MAT071</v>
          </cell>
          <cell r="C94" t="str">
            <v>Algebra - II</v>
          </cell>
          <cell r="D94">
            <v>100</v>
          </cell>
        </row>
        <row r="95">
          <cell r="B95" t="str">
            <v>MAT072</v>
          </cell>
          <cell r="C95" t="str">
            <v>Topology</v>
          </cell>
          <cell r="D95">
            <v>100</v>
          </cell>
        </row>
        <row r="96">
          <cell r="B96" t="str">
            <v>MAT073</v>
          </cell>
          <cell r="C96" t="str">
            <v xml:space="preserve">Analysis III (Measure Theory and Integration) </v>
          </cell>
          <cell r="D96">
            <v>100</v>
          </cell>
        </row>
        <row r="97">
          <cell r="B97" t="str">
            <v>MAT074</v>
          </cell>
          <cell r="C97" t="str">
            <v>Probability</v>
          </cell>
          <cell r="D97">
            <v>100</v>
          </cell>
        </row>
        <row r="98">
          <cell r="B98" t="str">
            <v>MAT091</v>
          </cell>
          <cell r="C98" t="str">
            <v>Several Variable Calculus and Elementary Differential Geometry</v>
          </cell>
          <cell r="D98">
            <v>100</v>
          </cell>
        </row>
        <row r="99">
          <cell r="B99" t="str">
            <v>MAT09P</v>
          </cell>
          <cell r="C99" t="str">
            <v>Project</v>
          </cell>
          <cell r="D99">
            <v>125</v>
          </cell>
        </row>
        <row r="100">
          <cell r="B100" t="str">
            <v>MAT13E</v>
          </cell>
          <cell r="C100" t="str">
            <v>Non-Linear Programming</v>
          </cell>
          <cell r="D100">
            <v>100</v>
          </cell>
        </row>
        <row r="101">
          <cell r="B101" t="str">
            <v>MATS01</v>
          </cell>
          <cell r="C101" t="str">
            <v>History of Mathematics</v>
          </cell>
          <cell r="D101">
            <v>100</v>
          </cell>
        </row>
        <row r="102">
          <cell r="B102" t="str">
            <v>MC011</v>
          </cell>
          <cell r="C102" t="str">
            <v>Seminar on Media, Culture &amp; Society</v>
          </cell>
          <cell r="D102">
            <v>125</v>
          </cell>
        </row>
        <row r="103">
          <cell r="B103" t="str">
            <v>MC012</v>
          </cell>
          <cell r="C103" t="str">
            <v>Communication Theories &amp; Processes</v>
          </cell>
          <cell r="D103">
            <v>100</v>
          </cell>
        </row>
        <row r="104">
          <cell r="B104" t="str">
            <v>MC013</v>
          </cell>
          <cell r="C104" t="str">
            <v>Understanding Media Systems: 
A Historical Perspective</v>
          </cell>
          <cell r="D104">
            <v>100</v>
          </cell>
        </row>
        <row r="105">
          <cell r="B105" t="str">
            <v>MC014</v>
          </cell>
          <cell r="C105" t="str">
            <v>Print Media Theory</v>
          </cell>
          <cell r="D105">
            <v>100</v>
          </cell>
        </row>
        <row r="106">
          <cell r="B106" t="str">
            <v>MC015</v>
          </cell>
          <cell r="C106" t="str">
            <v>Print Media Practice</v>
          </cell>
          <cell r="D106">
            <v>125</v>
          </cell>
        </row>
        <row r="107">
          <cell r="B107" t="str">
            <v>MC016</v>
          </cell>
          <cell r="C107" t="str">
            <v>Radio Theory</v>
          </cell>
          <cell r="D107">
            <v>100</v>
          </cell>
        </row>
        <row r="108">
          <cell r="B108" t="str">
            <v>MC017</v>
          </cell>
          <cell r="C108" t="str">
            <v>Radio Practice</v>
          </cell>
          <cell r="D108">
            <v>125</v>
          </cell>
        </row>
        <row r="109">
          <cell r="B109" t="str">
            <v>MC031</v>
          </cell>
          <cell r="C109" t="str">
            <v>Media laws and Ethics</v>
          </cell>
          <cell r="D109">
            <v>100</v>
          </cell>
        </row>
        <row r="110">
          <cell r="B110" t="str">
            <v>MC032</v>
          </cell>
          <cell r="C110" t="str">
            <v>Understanding Cinema</v>
          </cell>
          <cell r="D110">
            <v>100</v>
          </cell>
        </row>
        <row r="111">
          <cell r="B111" t="str">
            <v>MC033</v>
          </cell>
          <cell r="C111" t="str">
            <v>Communication Research: Tools and techniques</v>
          </cell>
          <cell r="D111">
            <v>100</v>
          </cell>
        </row>
        <row r="112">
          <cell r="B112" t="str">
            <v>MC034</v>
          </cell>
          <cell r="C112" t="str">
            <v>Documentary Film :Theory</v>
          </cell>
          <cell r="D112">
            <v>100</v>
          </cell>
        </row>
        <row r="113">
          <cell r="B113" t="str">
            <v>MC035</v>
          </cell>
          <cell r="C113" t="str">
            <v>Documentary Film : Practice</v>
          </cell>
          <cell r="D113">
            <v>125</v>
          </cell>
        </row>
        <row r="114">
          <cell r="B114" t="str">
            <v>MC036</v>
          </cell>
          <cell r="C114" t="str">
            <v>Community Media</v>
          </cell>
          <cell r="D114">
            <v>100</v>
          </cell>
        </row>
        <row r="115">
          <cell r="B115" t="str">
            <v>MC037</v>
          </cell>
          <cell r="C115" t="str">
            <v>Summer internship assessment</v>
          </cell>
          <cell r="D115">
            <v>125</v>
          </cell>
        </row>
        <row r="116">
          <cell r="B116" t="str">
            <v>OATAM01</v>
          </cell>
          <cell r="C116" t="str">
            <v>Advanced Tamil Level - I</v>
          </cell>
          <cell r="D116">
            <v>100</v>
          </cell>
        </row>
        <row r="117">
          <cell r="B117" t="str">
            <v>OATAM02</v>
          </cell>
          <cell r="C117" t="str">
            <v>Advance Tamil Level - II</v>
          </cell>
          <cell r="D117">
            <v>100</v>
          </cell>
        </row>
        <row r="118">
          <cell r="B118" t="str">
            <v>OATAM01</v>
          </cell>
          <cell r="C118" t="str">
            <v>Advanced Tamil Level - I</v>
          </cell>
          <cell r="D118">
            <v>100</v>
          </cell>
        </row>
        <row r="119">
          <cell r="B119" t="str">
            <v>OBSTAM01</v>
          </cell>
          <cell r="C119" t="str">
            <v>Basic Tamil Level - I</v>
          </cell>
          <cell r="D119">
            <v>100</v>
          </cell>
        </row>
        <row r="120">
          <cell r="B120" t="str">
            <v>OBSTAM02</v>
          </cell>
          <cell r="C120" t="str">
            <v>Basic Tamil Level - II</v>
          </cell>
          <cell r="D120">
            <v>100</v>
          </cell>
        </row>
        <row r="121">
          <cell r="B121" t="str">
            <v>OBSTAM01</v>
          </cell>
          <cell r="C121" t="str">
            <v>Basic Tamil Level - I</v>
          </cell>
          <cell r="D121">
            <v>100</v>
          </cell>
        </row>
        <row r="122">
          <cell r="B122" t="str">
            <v>PHY011</v>
          </cell>
          <cell r="C122" t="str">
            <v>Properties of Matter</v>
          </cell>
          <cell r="D122">
            <v>100</v>
          </cell>
        </row>
        <row r="123">
          <cell r="B123" t="str">
            <v>PHY012</v>
          </cell>
          <cell r="C123" t="str">
            <v>Physics Laboratory – I  Properties of Matter</v>
          </cell>
          <cell r="D123">
            <v>125</v>
          </cell>
        </row>
        <row r="124">
          <cell r="B124" t="str">
            <v>PHY031</v>
          </cell>
          <cell r="C124" t="str">
            <v>Heat and Thermodynamics</v>
          </cell>
          <cell r="D124">
            <v>100</v>
          </cell>
        </row>
        <row r="125">
          <cell r="B125" t="str">
            <v>PHY032</v>
          </cell>
          <cell r="C125" t="str">
            <v>Physics Laboratory - III Heat and Thermodynamics</v>
          </cell>
          <cell r="D125">
            <v>125</v>
          </cell>
        </row>
        <row r="126">
          <cell r="B126" t="str">
            <v>PHY051</v>
          </cell>
          <cell r="C126" t="str">
            <v>Mathematical Physics I</v>
          </cell>
          <cell r="D126">
            <v>100</v>
          </cell>
        </row>
        <row r="127">
          <cell r="B127" t="str">
            <v>PHY052</v>
          </cell>
          <cell r="C127" t="str">
            <v>Mechanics</v>
          </cell>
          <cell r="D127">
            <v>100</v>
          </cell>
        </row>
        <row r="128">
          <cell r="B128" t="str">
            <v>PHY053</v>
          </cell>
          <cell r="C128" t="str">
            <v>Classical Mechanics</v>
          </cell>
          <cell r="D128">
            <v>100</v>
          </cell>
        </row>
        <row r="129">
          <cell r="B129" t="str">
            <v>PHY054</v>
          </cell>
          <cell r="C129" t="str">
            <v>Modern Physics &amp; Relativity</v>
          </cell>
          <cell r="D129">
            <v>100</v>
          </cell>
        </row>
        <row r="130">
          <cell r="B130" t="str">
            <v>PHY055</v>
          </cell>
          <cell r="C130" t="str">
            <v>Numerical Methods and Computer Programming</v>
          </cell>
          <cell r="D130">
            <v>100</v>
          </cell>
        </row>
        <row r="131">
          <cell r="B131" t="str">
            <v>PHY056</v>
          </cell>
          <cell r="C131" t="str">
            <v>Physics Laboratory –V  Modern Physics</v>
          </cell>
          <cell r="D131">
            <v>125</v>
          </cell>
        </row>
        <row r="132">
          <cell r="B132" t="str">
            <v>PHY057</v>
          </cell>
          <cell r="C132" t="str">
            <v>Computational Laboratory – I (Fortran, C etc)</v>
          </cell>
          <cell r="D132">
            <v>125</v>
          </cell>
        </row>
        <row r="133">
          <cell r="B133" t="str">
            <v>PHY071</v>
          </cell>
          <cell r="C133" t="str">
            <v>Quantum Mechanics II</v>
          </cell>
          <cell r="D133">
            <v>100</v>
          </cell>
        </row>
        <row r="134">
          <cell r="B134" t="str">
            <v>PHY072</v>
          </cell>
          <cell r="C134" t="str">
            <v>Statistical Mechanics</v>
          </cell>
          <cell r="D134">
            <v>100</v>
          </cell>
        </row>
        <row r="135">
          <cell r="B135" t="str">
            <v>PHY073</v>
          </cell>
          <cell r="C135" t="str">
            <v>Electronics I</v>
          </cell>
          <cell r="D135">
            <v>100</v>
          </cell>
        </row>
        <row r="136">
          <cell r="B136" t="str">
            <v>PHY074</v>
          </cell>
          <cell r="C136" t="str">
            <v>Condensed Matter Physics</v>
          </cell>
          <cell r="D136">
            <v>100</v>
          </cell>
        </row>
        <row r="137">
          <cell r="B137" t="str">
            <v>PHY075</v>
          </cell>
          <cell r="C137" t="str">
            <v>Physics Laboratory –VIII   Condensed Matter</v>
          </cell>
          <cell r="D137">
            <v>125</v>
          </cell>
        </row>
        <row r="138">
          <cell r="B138" t="str">
            <v>PHY076</v>
          </cell>
          <cell r="C138" t="str">
            <v>Physics Laboratory –IX   Electronics I</v>
          </cell>
          <cell r="D138">
            <v>125</v>
          </cell>
        </row>
        <row r="139">
          <cell r="B139" t="str">
            <v>PHY091</v>
          </cell>
          <cell r="C139" t="str">
            <v>Computational Physics</v>
          </cell>
          <cell r="D139">
            <v>100</v>
          </cell>
        </row>
        <row r="140">
          <cell r="B140" t="str">
            <v>PHY092</v>
          </cell>
          <cell r="C140" t="str">
            <v>Computational Physics Laboratory - II</v>
          </cell>
          <cell r="D140">
            <v>125</v>
          </cell>
        </row>
        <row r="141">
          <cell r="B141" t="str">
            <v>PHY093</v>
          </cell>
          <cell r="C141" t="str">
            <v>Pre-Project</v>
          </cell>
          <cell r="D141">
            <v>125</v>
          </cell>
        </row>
        <row r="142">
          <cell r="B142" t="str">
            <v>PHY0E15</v>
          </cell>
          <cell r="C142" t="str">
            <v>Non-Linear Dynamics</v>
          </cell>
          <cell r="D142">
            <v>100</v>
          </cell>
        </row>
        <row r="143">
          <cell r="B143" t="str">
            <v>PHY0E19</v>
          </cell>
          <cell r="C143" t="str">
            <v>Microwave Physics</v>
          </cell>
          <cell r="D143">
            <v>100</v>
          </cell>
        </row>
        <row r="144">
          <cell r="B144" t="str">
            <v>PHY0E20</v>
          </cell>
          <cell r="C144" t="str">
            <v>Quantum Optics</v>
          </cell>
          <cell r="D144">
            <v>100</v>
          </cell>
        </row>
        <row r="145">
          <cell r="B145" t="str">
            <v>PHY0E21</v>
          </cell>
          <cell r="C145" t="str">
            <v>Physics of Dielectrics and Ferro Electrics</v>
          </cell>
          <cell r="D145">
            <v>100</v>
          </cell>
        </row>
        <row r="146">
          <cell r="B146" t="str">
            <v>PHY0E22</v>
          </cell>
          <cell r="C146" t="str">
            <v>Computational Condensed Matter Physics</v>
          </cell>
          <cell r="D146">
            <v>100</v>
          </cell>
        </row>
        <row r="147">
          <cell r="B147" t="str">
            <v>PHYE021</v>
          </cell>
          <cell r="C147" t="str">
            <v>Physics of Dielectrics and Ferroelectrics</v>
          </cell>
          <cell r="D147">
            <v>100</v>
          </cell>
        </row>
        <row r="148">
          <cell r="B148" t="str">
            <v>PHYS01</v>
          </cell>
          <cell r="C148" t="str">
            <v>Physics of Arts</v>
          </cell>
          <cell r="D148">
            <v>100</v>
          </cell>
        </row>
        <row r="149">
          <cell r="B149" t="str">
            <v>SW01</v>
          </cell>
          <cell r="C149" t="str">
            <v>Introduction to Social Work</v>
          </cell>
          <cell r="D149">
            <v>100</v>
          </cell>
        </row>
        <row r="150">
          <cell r="B150" t="str">
            <v>SW02</v>
          </cell>
          <cell r="C150" t="str">
            <v>Sociology for Social Work Practice</v>
          </cell>
          <cell r="D150">
            <v>100</v>
          </cell>
        </row>
        <row r="151">
          <cell r="B151" t="str">
            <v>SW03</v>
          </cell>
          <cell r="C151" t="str">
            <v>Psychology for Social Work Practice</v>
          </cell>
          <cell r="D151">
            <v>100</v>
          </cell>
        </row>
        <row r="152">
          <cell r="B152" t="str">
            <v>SW04</v>
          </cell>
          <cell r="C152" t="str">
            <v>Social Work with Individuals</v>
          </cell>
          <cell r="D152">
            <v>100</v>
          </cell>
        </row>
        <row r="153">
          <cell r="B153" t="str">
            <v>SW05</v>
          </cell>
          <cell r="C153" t="str">
            <v>Social Work with Groups</v>
          </cell>
          <cell r="D153">
            <v>100</v>
          </cell>
        </row>
        <row r="154">
          <cell r="B154" t="str">
            <v>SW06</v>
          </cell>
          <cell r="C154" t="str">
            <v>Social Work Practicum - I</v>
          </cell>
          <cell r="D154">
            <v>100</v>
          </cell>
        </row>
        <row r="155">
          <cell r="B155" t="str">
            <v>SW15</v>
          </cell>
          <cell r="C155" t="str">
            <v>Social Work &amp; Disaster Management</v>
          </cell>
          <cell r="D155">
            <v>100</v>
          </cell>
        </row>
        <row r="156">
          <cell r="B156" t="str">
            <v>SW16</v>
          </cell>
          <cell r="C156" t="str">
            <v>Social Work Practicum - III</v>
          </cell>
          <cell r="D156">
            <v>100</v>
          </cell>
        </row>
        <row r="157">
          <cell r="B157" t="str">
            <v>SWE10</v>
          </cell>
          <cell r="C157" t="str">
            <v>Advanced Counselling: Theory &amp; Practice</v>
          </cell>
          <cell r="D157">
            <v>100</v>
          </cell>
        </row>
        <row r="158">
          <cell r="B158" t="str">
            <v>SWM12</v>
          </cell>
          <cell r="C158" t="str">
            <v>Introduction to Mental Health</v>
          </cell>
          <cell r="D158">
            <v>100</v>
          </cell>
        </row>
        <row r="159">
          <cell r="B159" t="str">
            <v>SWM13</v>
          </cell>
          <cell r="C159" t="str">
            <v>Health Systems</v>
          </cell>
          <cell r="D159">
            <v>100</v>
          </cell>
        </row>
        <row r="160">
          <cell r="B160" t="str">
            <v>SWM14</v>
          </cell>
          <cell r="C160" t="str">
            <v>Disability Social Work</v>
          </cell>
          <cell r="D160">
            <v>100</v>
          </cell>
        </row>
        <row r="161">
          <cell r="B161" t="str">
            <v>SWY001</v>
          </cell>
          <cell r="C161" t="str">
            <v>Yoga Course</v>
          </cell>
          <cell r="D161">
            <v>100</v>
          </cell>
        </row>
        <row r="162">
          <cell r="B162" t="str">
            <v>TAM011</v>
          </cell>
          <cell r="C162" t="str">
            <v>Tolkāppiyam – Eluththatikaram</v>
          </cell>
          <cell r="D162">
            <v>100</v>
          </cell>
        </row>
        <row r="163">
          <cell r="B163" t="str">
            <v>TAM012</v>
          </cell>
          <cell r="C163" t="str">
            <v>General Literature – 1</v>
          </cell>
          <cell r="D163">
            <v>100</v>
          </cell>
        </row>
        <row r="164">
          <cell r="B164" t="str">
            <v>TAM013</v>
          </cell>
          <cell r="C164" t="str">
            <v>World Classical Languages and Literatures</v>
          </cell>
          <cell r="D164">
            <v>100</v>
          </cell>
        </row>
        <row r="165">
          <cell r="B165" t="str">
            <v>TAM014</v>
          </cell>
          <cell r="C165" t="str">
            <v>Theory and Application of Computer Programming to Tamil Language</v>
          </cell>
          <cell r="D165">
            <v>100</v>
          </cell>
        </row>
        <row r="166">
          <cell r="B166" t="str">
            <v>TAM015</v>
          </cell>
          <cell r="C166" t="str">
            <v>Communicative English</v>
          </cell>
          <cell r="D166">
            <v>100</v>
          </cell>
        </row>
        <row r="167">
          <cell r="B167" t="str">
            <v>TAM031</v>
          </cell>
          <cell r="C167" t="str">
            <v>Tolkāppiyam – Porulatikaram - 1</v>
          </cell>
          <cell r="D167">
            <v>100</v>
          </cell>
        </row>
        <row r="168">
          <cell r="B168" t="str">
            <v>TAM032</v>
          </cell>
          <cell r="C168" t="str">
            <v xml:space="preserve">Special Literature – 1 (Kuruntokai) </v>
          </cell>
          <cell r="D168">
            <v>100</v>
          </cell>
        </row>
        <row r="169">
          <cell r="B169" t="str">
            <v>TAM033</v>
          </cell>
          <cell r="C169" t="str">
            <v>General Linguistics</v>
          </cell>
          <cell r="D169">
            <v>100</v>
          </cell>
        </row>
        <row r="170">
          <cell r="B170" t="str">
            <v>TAM034</v>
          </cell>
          <cell r="C170" t="str">
            <v>An Indian Language - 2 Sanskrit</v>
          </cell>
          <cell r="D170">
            <v>100</v>
          </cell>
        </row>
        <row r="171">
          <cell r="B171" t="str">
            <v>TAM035</v>
          </cell>
          <cell r="C171" t="str">
            <v xml:space="preserve">Tamil prose literature through the ages </v>
          </cell>
          <cell r="D171">
            <v>100</v>
          </cell>
        </row>
        <row r="172">
          <cell r="B172" t="str">
            <v>TAME04</v>
          </cell>
          <cell r="C172" t="str">
            <v>Introduction to Sanskrit</v>
          </cell>
          <cell r="D172">
            <v>100</v>
          </cell>
        </row>
        <row r="173">
          <cell r="B173" t="str">
            <v>TAMR001</v>
          </cell>
          <cell r="C173" t="str">
            <v>Research Methodology - I</v>
          </cell>
          <cell r="D173">
            <v>100</v>
          </cell>
        </row>
        <row r="174">
          <cell r="B174" t="str">
            <v>TAMR002</v>
          </cell>
          <cell r="C174" t="str">
            <v>Classical Tamil Grammatical - Theories</v>
          </cell>
          <cell r="D174">
            <v>100</v>
          </cell>
        </row>
        <row r="175">
          <cell r="B175" t="str">
            <v>TAMR003</v>
          </cell>
          <cell r="C175" t="str">
            <v>Manuscriptology with special reference to Tamil</v>
          </cell>
          <cell r="D175">
            <v>100</v>
          </cell>
        </row>
        <row r="176">
          <cell r="B176" t="str">
            <v>TAMR004</v>
          </cell>
          <cell r="C176" t="str">
            <v>Research Methodology-II</v>
          </cell>
          <cell r="D176">
            <v>100</v>
          </cell>
        </row>
        <row r="177">
          <cell r="B177" t="str">
            <v>TAMR005</v>
          </cell>
          <cell r="C177" t="str">
            <v>Classical Tamil Literary Theories</v>
          </cell>
          <cell r="D177">
            <v>100</v>
          </cell>
        </row>
        <row r="178">
          <cell r="B178" t="str">
            <v>TAMR006</v>
          </cell>
          <cell r="C178" t="str">
            <v>Lexicography</v>
          </cell>
          <cell r="D178">
            <v>100</v>
          </cell>
        </row>
        <row r="179">
          <cell r="B179" t="str">
            <v>TAME01</v>
          </cell>
          <cell r="C179" t="str">
            <v>Functional Tamil</v>
          </cell>
          <cell r="D179">
            <v>100</v>
          </cell>
        </row>
        <row r="180">
          <cell r="B180" t="str">
            <v>TAME02</v>
          </cell>
          <cell r="C180" t="str">
            <v>Creative Writing in Tamil</v>
          </cell>
          <cell r="D180">
            <v>100</v>
          </cell>
        </row>
        <row r="181">
          <cell r="B181" t="str">
            <v>TAME03</v>
          </cell>
          <cell r="C181" t="str">
            <v>Science Writing in Tamil</v>
          </cell>
          <cell r="D181">
            <v>100</v>
          </cell>
        </row>
        <row r="182">
          <cell r="B182" t="str">
            <v>ENG011</v>
          </cell>
          <cell r="C182" t="str">
            <v>English for Integrated Sciences - I</v>
          </cell>
          <cell r="D182">
            <v>100</v>
          </cell>
        </row>
        <row r="183">
          <cell r="B183" t="str">
            <v>ENVS01</v>
          </cell>
          <cell r="C183" t="str">
            <v>Environmental Studies for Integrated Sciences - I</v>
          </cell>
          <cell r="D183">
            <v>100</v>
          </cell>
        </row>
        <row r="184">
          <cell r="B184" t="str">
            <v>ENVS02</v>
          </cell>
          <cell r="C184" t="str">
            <v>Environmental Studies for Integrated Sciences-II</v>
          </cell>
          <cell r="D184">
            <v>100</v>
          </cell>
        </row>
        <row r="185">
          <cell r="B185" t="str">
            <v>ENVS03</v>
          </cell>
          <cell r="C185" t="str">
            <v>Environmental Studies for Integrated Sciences - I</v>
          </cell>
          <cell r="D185">
            <v>100</v>
          </cell>
        </row>
        <row r="186">
          <cell r="B186" t="str">
            <v>LIF031</v>
          </cell>
          <cell r="C186" t="str">
            <v>Biology III</v>
          </cell>
          <cell r="D186">
            <v>100</v>
          </cell>
        </row>
        <row r="187">
          <cell r="B187" t="str">
            <v>MAT011</v>
          </cell>
          <cell r="C187" t="str">
            <v>Mathematics - I</v>
          </cell>
          <cell r="D187">
            <v>100</v>
          </cell>
        </row>
        <row r="188">
          <cell r="B188" t="str">
            <v>MAT031</v>
          </cell>
          <cell r="C188" t="str">
            <v>Mathematics III</v>
          </cell>
          <cell r="D188">
            <v>100</v>
          </cell>
        </row>
        <row r="189">
          <cell r="B189" t="str">
            <v>MAT081</v>
          </cell>
          <cell r="C189" t="str">
            <v>Functional Analysis</v>
          </cell>
          <cell r="D189">
            <v>100</v>
          </cell>
        </row>
        <row r="190">
          <cell r="B190" t="str">
            <v>TAME04</v>
          </cell>
          <cell r="C190" t="str">
            <v>Introduction to Sanskrit</v>
          </cell>
          <cell r="D190">
            <v>100</v>
          </cell>
        </row>
        <row r="191">
          <cell r="B191" t="str">
            <v>PHY601</v>
          </cell>
          <cell r="C191" t="str">
            <v>Research Methodology</v>
          </cell>
          <cell r="D191">
            <v>100</v>
          </cell>
        </row>
        <row r="192">
          <cell r="B192" t="str">
            <v>ELE1</v>
          </cell>
          <cell r="C192" t="str">
            <v>Computational Condensed Matter Physics</v>
          </cell>
          <cell r="D192">
            <v>100</v>
          </cell>
        </row>
        <row r="193">
          <cell r="B193" t="str">
            <v>LIF0601</v>
          </cell>
          <cell r="C193" t="str">
            <v>Research Methodology and Trends in Life Sciences</v>
          </cell>
          <cell r="D193">
            <v>100</v>
          </cell>
        </row>
        <row r="194">
          <cell r="B194" t="str">
            <v>LIF0602</v>
          </cell>
          <cell r="C194" t="str">
            <v>Research Ethics, Data Analysis, Bio Informatics and Bio Statistics</v>
          </cell>
          <cell r="D194">
            <v>100</v>
          </cell>
        </row>
        <row r="195">
          <cell r="B195" t="str">
            <v>ECO-D104</v>
          </cell>
          <cell r="C195" t="str">
            <v>Applied Econometrics with Computer Applications</v>
          </cell>
          <cell r="D195">
            <v>100</v>
          </cell>
        </row>
        <row r="196">
          <cell r="B196" t="str">
            <v>ECO-D101</v>
          </cell>
          <cell r="C196" t="str">
            <v>Research Methodology</v>
          </cell>
          <cell r="D196">
            <v>100</v>
          </cell>
        </row>
        <row r="197">
          <cell r="B197" t="str">
            <v>ECO-D104B</v>
          </cell>
          <cell r="C197" t="str">
            <v>Applied Time Series Econometrics with Computer Applications</v>
          </cell>
          <cell r="D197">
            <v>100</v>
          </cell>
        </row>
        <row r="198">
          <cell r="B198" t="str">
            <v>MAT601</v>
          </cell>
          <cell r="C198" t="str">
            <v>Research Methodology</v>
          </cell>
          <cell r="D198">
            <v>100</v>
          </cell>
        </row>
        <row r="199">
          <cell r="B199" t="str">
            <v>MAT602</v>
          </cell>
          <cell r="C199" t="str">
            <v>Topics in Algebra</v>
          </cell>
          <cell r="D199">
            <v>100</v>
          </cell>
        </row>
        <row r="200">
          <cell r="B200" t="str">
            <v>MAT603</v>
          </cell>
          <cell r="C200" t="str">
            <v>Topics in Linear Algebra</v>
          </cell>
          <cell r="D200">
            <v>100</v>
          </cell>
        </row>
        <row r="201">
          <cell r="B201" t="str">
            <v>MAT604</v>
          </cell>
          <cell r="C201" t="str">
            <v>Topics in Analysis</v>
          </cell>
          <cell r="D201">
            <v>100</v>
          </cell>
        </row>
        <row r="202">
          <cell r="B202" t="str">
            <v>NA</v>
          </cell>
          <cell r="D202">
            <v>0</v>
          </cell>
        </row>
      </sheetData>
      <sheetData sheetId="5"/>
      <sheetData sheetId="6"/>
      <sheetData sheetId="7"/>
      <sheetData sheetId="8"/>
      <sheetData sheetId="9"/>
      <sheetData sheetId="10"/>
      <sheetData sheetId="11"/>
      <sheetData sheetId="12">
        <row r="5">
          <cell r="B5" t="str">
            <v>CHE0301</v>
          </cell>
          <cell r="C5" t="str">
            <v>General Chemistry III</v>
          </cell>
        </row>
        <row r="6">
          <cell r="B6" t="str">
            <v>CHE0302</v>
          </cell>
          <cell r="C6" t="str">
            <v>General Chemistry Practical II</v>
          </cell>
        </row>
        <row r="7">
          <cell r="B7" t="str">
            <v>CHE0701</v>
          </cell>
          <cell r="C7" t="str">
            <v>Inorganic Chemistry III</v>
          </cell>
        </row>
        <row r="8">
          <cell r="B8" t="str">
            <v>CHE0702</v>
          </cell>
          <cell r="C8" t="str">
            <v>Reaction mechanism, reagents and reactivity</v>
          </cell>
        </row>
        <row r="9">
          <cell r="B9" t="str">
            <v>CHE0703</v>
          </cell>
          <cell r="C9" t="str">
            <v>Symmetry and Group Theory of Molecules</v>
          </cell>
        </row>
        <row r="10">
          <cell r="B10" t="str">
            <v>CHE0704</v>
          </cell>
          <cell r="C10" t="str">
            <v>Physical methods in organic chemistry</v>
          </cell>
        </row>
        <row r="11">
          <cell r="B11" t="str">
            <v>CHE0705</v>
          </cell>
          <cell r="C11" t="str">
            <v>Advanced Organic Synthesis Laboratory</v>
          </cell>
        </row>
        <row r="12">
          <cell r="B12" t="str">
            <v>CHE0706</v>
          </cell>
          <cell r="C12" t="str">
            <v>Physical Chemistry Laboratory II</v>
          </cell>
        </row>
        <row r="13">
          <cell r="B13" t="str">
            <v>CHE0901</v>
          </cell>
          <cell r="C13" t="str">
            <v>Main-Group and Organometallic Chemistry</v>
          </cell>
        </row>
        <row r="14">
          <cell r="B14" t="str">
            <v>CHE0902</v>
          </cell>
          <cell r="C14" t="str">
            <v>Chemistry of Biopolymers and Natural Products</v>
          </cell>
        </row>
        <row r="15">
          <cell r="B15" t="str">
            <v>CHE0903</v>
          </cell>
          <cell r="C15" t="str">
            <v>Advanced Thermodynamics</v>
          </cell>
        </row>
        <row r="16">
          <cell r="B16" t="str">
            <v>CHE0904</v>
          </cell>
          <cell r="C16" t="str">
            <v>Advanced Organic Synthesis</v>
          </cell>
        </row>
        <row r="17">
          <cell r="B17" t="str">
            <v>CHE0905</v>
          </cell>
          <cell r="C17" t="str">
            <v>Computational Chemistry Laboratory</v>
          </cell>
        </row>
        <row r="18">
          <cell r="B18" t="str">
            <v>CHE0906</v>
          </cell>
          <cell r="C18" t="str">
            <v>Seminar and Literature Review</v>
          </cell>
        </row>
        <row r="19">
          <cell r="B19" t="str">
            <v>CY4001</v>
          </cell>
          <cell r="C19" t="str">
            <v>Biochemistry</v>
          </cell>
        </row>
        <row r="20">
          <cell r="B20" t="str">
            <v>CY1101</v>
          </cell>
          <cell r="C20" t="str">
            <v>General Chemistry I</v>
          </cell>
        </row>
        <row r="21">
          <cell r="B21" t="str">
            <v>CY3001</v>
          </cell>
          <cell r="C21" t="str">
            <v>Introduction to Nanoscience and Organic Nanomaterials</v>
          </cell>
        </row>
        <row r="22">
          <cell r="B22" t="str">
            <v>CY3101</v>
          </cell>
          <cell r="C22" t="str">
            <v>Inorganic Chemistry I</v>
          </cell>
        </row>
        <row r="23">
          <cell r="B23" t="str">
            <v>CY3102</v>
          </cell>
          <cell r="C23" t="str">
            <v>Organic Chemistry I</v>
          </cell>
        </row>
        <row r="24">
          <cell r="B24" t="str">
            <v>CY3103</v>
          </cell>
          <cell r="C24" t="str">
            <v>Physical Chemistry I</v>
          </cell>
        </row>
        <row r="25">
          <cell r="B25" t="str">
            <v>CY3104</v>
          </cell>
          <cell r="C25" t="str">
            <v>Analytical Chemistry : Instrumental Method of Analysis</v>
          </cell>
        </row>
        <row r="26">
          <cell r="B26" t="str">
            <v>CY3105</v>
          </cell>
          <cell r="C26" t="str">
            <v>Analytical and Inorganic Chemistry Laboratory</v>
          </cell>
        </row>
        <row r="27">
          <cell r="B27" t="str">
            <v>CY4101</v>
          </cell>
          <cell r="C27" t="str">
            <v>Advanced Inorganic Chemistry I</v>
          </cell>
        </row>
        <row r="28">
          <cell r="B28" t="str">
            <v>CY4102</v>
          </cell>
          <cell r="C28" t="str">
            <v>Advanced Organic Chemistry I</v>
          </cell>
        </row>
        <row r="29">
          <cell r="B29" t="str">
            <v>CY4103</v>
          </cell>
          <cell r="C29" t="str">
            <v>Advanced Physical Chemistry I</v>
          </cell>
        </row>
        <row r="30">
          <cell r="B30" t="str">
            <v>CY4104</v>
          </cell>
          <cell r="C30" t="str">
            <v>Advanced Physicsl Chemistry Laboratory I</v>
          </cell>
        </row>
        <row r="31">
          <cell r="B31" t="str">
            <v>ECO-001</v>
          </cell>
          <cell r="C31" t="str">
            <v>Financial Markets and Institutions</v>
          </cell>
        </row>
        <row r="32">
          <cell r="B32" t="str">
            <v>ECO101</v>
          </cell>
          <cell r="C32" t="str">
            <v xml:space="preserve">Mathematics – I </v>
          </cell>
        </row>
        <row r="33">
          <cell r="B33" t="str">
            <v>ECO103</v>
          </cell>
          <cell r="C33" t="str">
            <v>One paper from Natural Science (Nutrition and Health)</v>
          </cell>
        </row>
        <row r="34">
          <cell r="B34" t="str">
            <v>ECO104</v>
          </cell>
          <cell r="C34" t="str">
            <v>Economic History of India, 1857-1947</v>
          </cell>
        </row>
        <row r="35">
          <cell r="B35" t="str">
            <v>ECO201</v>
          </cell>
          <cell r="C35" t="str">
            <v>Principles of Macro Economics – I</v>
          </cell>
        </row>
        <row r="36">
          <cell r="B36" t="str">
            <v>ECO202</v>
          </cell>
          <cell r="C36" t="str">
            <v>Mathematics – III</v>
          </cell>
        </row>
        <row r="37">
          <cell r="B37" t="str">
            <v>ECO203</v>
          </cell>
          <cell r="C37" t="str">
            <v>Logic</v>
          </cell>
        </row>
        <row r="38">
          <cell r="B38" t="str">
            <v>ECO205</v>
          </cell>
          <cell r="C38" t="str">
            <v>Statistics – II</v>
          </cell>
        </row>
        <row r="39">
          <cell r="B39" t="str">
            <v>ECO301</v>
          </cell>
          <cell r="C39" t="str">
            <v xml:space="preserve">Indian Economy: Issues and Experiences  </v>
          </cell>
        </row>
        <row r="40">
          <cell r="B40" t="str">
            <v>ECO302</v>
          </cell>
          <cell r="C40" t="str">
            <v xml:space="preserve">International Economics </v>
          </cell>
        </row>
        <row r="41">
          <cell r="B41" t="str">
            <v>ECO303</v>
          </cell>
          <cell r="C41" t="str">
            <v>Development Theory</v>
          </cell>
        </row>
        <row r="42">
          <cell r="B42" t="str">
            <v>ECO304</v>
          </cell>
          <cell r="C42" t="str">
            <v xml:space="preserve">Mathematical Economics </v>
          </cell>
        </row>
        <row r="43">
          <cell r="B43" t="str">
            <v>ENG071</v>
          </cell>
          <cell r="C43" t="str">
            <v>Academic Reading and writing</v>
          </cell>
        </row>
        <row r="44">
          <cell r="B44" t="str">
            <v>ENG072</v>
          </cell>
          <cell r="C44" t="str">
            <v>American Literature I</v>
          </cell>
        </row>
        <row r="45">
          <cell r="B45" t="str">
            <v>ENG073</v>
          </cell>
          <cell r="C45" t="str">
            <v>British Literature I</v>
          </cell>
        </row>
        <row r="46">
          <cell r="B46" t="str">
            <v>ENG074</v>
          </cell>
          <cell r="C46" t="str">
            <v>Philosophical Concepts</v>
          </cell>
        </row>
        <row r="47">
          <cell r="B47" t="str">
            <v>ENG075</v>
          </cell>
          <cell r="C47" t="str">
            <v>Introduction to Indian Literature</v>
          </cell>
        </row>
        <row r="48">
          <cell r="B48" t="str">
            <v>ENG091</v>
          </cell>
          <cell r="C48" t="str">
            <v>American Literature II</v>
          </cell>
        </row>
        <row r="49">
          <cell r="B49" t="str">
            <v>ENG092</v>
          </cell>
          <cell r="C49" t="str">
            <v>British Literature III</v>
          </cell>
        </row>
        <row r="50">
          <cell r="B50" t="str">
            <v>ENG093</v>
          </cell>
          <cell r="C50" t="str">
            <v>New Literatures I</v>
          </cell>
        </row>
        <row r="51">
          <cell r="B51" t="str">
            <v>ENG094</v>
          </cell>
          <cell r="C51" t="str">
            <v>Ecocriticism</v>
          </cell>
        </row>
        <row r="52">
          <cell r="B52" t="str">
            <v>ENG095</v>
          </cell>
          <cell r="C52" t="str">
            <v>Translation Studies</v>
          </cell>
        </row>
        <row r="53">
          <cell r="B53" t="str">
            <v>ENG011</v>
          </cell>
          <cell r="C53" t="str">
            <v>English for Integrated Sciences - I</v>
          </cell>
        </row>
        <row r="54">
          <cell r="B54" t="str">
            <v>ENG031</v>
          </cell>
          <cell r="C54" t="str">
            <v>English for Integrated Sciences - III</v>
          </cell>
        </row>
        <row r="55">
          <cell r="B55" t="str">
            <v>ENGR01</v>
          </cell>
          <cell r="C55" t="str">
            <v>Research Methodology</v>
          </cell>
        </row>
        <row r="56">
          <cell r="B56" t="str">
            <v>ENGR02</v>
          </cell>
          <cell r="C56" t="str">
            <v>Broadfield (Indian Philosophy)</v>
          </cell>
        </row>
        <row r="57">
          <cell r="B57" t="str">
            <v>ENGR05</v>
          </cell>
          <cell r="C57" t="str">
            <v>Literature Survey</v>
          </cell>
        </row>
        <row r="58">
          <cell r="B58" t="str">
            <v>ENGR06</v>
          </cell>
          <cell r="C58" t="str">
            <v>Specific Area</v>
          </cell>
        </row>
        <row r="59">
          <cell r="B59" t="str">
            <v>ENV101</v>
          </cell>
          <cell r="C59" t="str">
            <v>Environmental Studies for Integrated Sciences - I</v>
          </cell>
        </row>
        <row r="60">
          <cell r="B60" t="str">
            <v>ENVS01</v>
          </cell>
          <cell r="C60" t="str">
            <v>Environmental Studies for Integrated Sciences - I</v>
          </cell>
        </row>
        <row r="61">
          <cell r="B61" t="str">
            <v>ENVS02</v>
          </cell>
          <cell r="C61" t="str">
            <v>Environmental Studies for Integrated Sciences-II</v>
          </cell>
        </row>
        <row r="62">
          <cell r="B62" t="str">
            <v>ENVS03</v>
          </cell>
          <cell r="C62" t="str">
            <v>Environmental Studies for Integrated Sciences - III</v>
          </cell>
        </row>
        <row r="63">
          <cell r="B63" t="str">
            <v>HN101</v>
          </cell>
          <cell r="C63" t="str">
            <v>Basic Hindi Level -I</v>
          </cell>
        </row>
        <row r="64">
          <cell r="B64" t="str">
            <v>HN102</v>
          </cell>
          <cell r="C64" t="str">
            <v>Advanced Hindi Level – I</v>
          </cell>
        </row>
        <row r="65">
          <cell r="B65" t="str">
            <v>HN103</v>
          </cell>
          <cell r="C65" t="str">
            <v>Basic Hindi Level - II</v>
          </cell>
        </row>
        <row r="66">
          <cell r="B66" t="str">
            <v>LIF011</v>
          </cell>
          <cell r="C66" t="str">
            <v>Biology - I</v>
          </cell>
        </row>
        <row r="67">
          <cell r="B67" t="str">
            <v>LIF031</v>
          </cell>
          <cell r="C67" t="str">
            <v>Biology III</v>
          </cell>
        </row>
        <row r="68">
          <cell r="B68" t="str">
            <v>LIF032</v>
          </cell>
          <cell r="C68" t="str">
            <v>Biology Lab III</v>
          </cell>
        </row>
        <row r="69">
          <cell r="B69" t="str">
            <v>LIF051</v>
          </cell>
          <cell r="C69" t="str">
            <v>Cell Biology</v>
          </cell>
        </row>
        <row r="70">
          <cell r="B70" t="str">
            <v>LIF052</v>
          </cell>
          <cell r="C70" t="str">
            <v>Genetics</v>
          </cell>
        </row>
        <row r="71">
          <cell r="B71" t="str">
            <v>LIF053</v>
          </cell>
          <cell r="C71" t="str">
            <v>Microbiology</v>
          </cell>
        </row>
        <row r="72">
          <cell r="B72" t="str">
            <v>LIF054</v>
          </cell>
          <cell r="C72" t="str">
            <v>Biochemistry-I</v>
          </cell>
        </row>
        <row r="73">
          <cell r="B73" t="str">
            <v>LIF055</v>
          </cell>
          <cell r="C73" t="str">
            <v>Microbiology Lab</v>
          </cell>
        </row>
        <row r="74">
          <cell r="B74" t="str">
            <v>LIF056</v>
          </cell>
          <cell r="C74" t="str">
            <v>Biochemistry-I Lab</v>
          </cell>
        </row>
        <row r="75">
          <cell r="B75" t="str">
            <v>LIF071</v>
          </cell>
          <cell r="C75" t="str">
            <v>Plant Biology-II</v>
          </cell>
        </row>
        <row r="76">
          <cell r="B76" t="str">
            <v>LIF072</v>
          </cell>
          <cell r="C76" t="str">
            <v>Immunology</v>
          </cell>
        </row>
        <row r="77">
          <cell r="B77" t="str">
            <v>LIF073</v>
          </cell>
          <cell r="C77" t="str">
            <v xml:space="preserve">Biophysics and Structural Biology </v>
          </cell>
        </row>
        <row r="78">
          <cell r="B78" t="str">
            <v>LIF074</v>
          </cell>
          <cell r="C78" t="str">
            <v>Advanced Molecular Biology</v>
          </cell>
        </row>
        <row r="79">
          <cell r="B79" t="str">
            <v>LIF076</v>
          </cell>
          <cell r="C79" t="str">
            <v>Immunology Lab</v>
          </cell>
        </row>
        <row r="80">
          <cell r="B80" t="str">
            <v>LIF077</v>
          </cell>
          <cell r="C80" t="str">
            <v>Advanced Molecular Biology  Lab</v>
          </cell>
        </row>
        <row r="81">
          <cell r="B81" t="str">
            <v>LIF604</v>
          </cell>
          <cell r="C81" t="str">
            <v>Neuroimmunology</v>
          </cell>
        </row>
        <row r="82">
          <cell r="B82" t="str">
            <v>LIF606</v>
          </cell>
          <cell r="C82" t="str">
            <v>Blood and Vascular Biology</v>
          </cell>
        </row>
        <row r="83">
          <cell r="B83" t="str">
            <v>LIF607</v>
          </cell>
          <cell r="C83" t="str">
            <v>Cancer Biology</v>
          </cell>
        </row>
        <row r="84">
          <cell r="B84" t="str">
            <v>LIF608</v>
          </cell>
          <cell r="C84" t="str">
            <v>Genomics &amp; Proteomics</v>
          </cell>
        </row>
        <row r="85">
          <cell r="B85" t="str">
            <v>LIFE01</v>
          </cell>
          <cell r="C85" t="str">
            <v>Advanced Genomic Technology</v>
          </cell>
        </row>
        <row r="86">
          <cell r="B86" t="str">
            <v>LIFE02</v>
          </cell>
          <cell r="C86" t="str">
            <v>Pharmaceutical Chemistry</v>
          </cell>
        </row>
        <row r="87">
          <cell r="B87" t="str">
            <v>LIFE03</v>
          </cell>
          <cell r="C87" t="str">
            <v>Renewable Energy Science</v>
          </cell>
        </row>
        <row r="88">
          <cell r="B88" t="str">
            <v>LIFE04</v>
          </cell>
          <cell r="C88" t="str">
            <v>Chemical Crop Protection and BioEngineering</v>
          </cell>
        </row>
        <row r="89">
          <cell r="B89" t="str">
            <v>MAT011</v>
          </cell>
          <cell r="C89" t="str">
            <v>Mathematics - I</v>
          </cell>
        </row>
        <row r="90">
          <cell r="B90" t="str">
            <v>MAT012</v>
          </cell>
          <cell r="C90" t="str">
            <v>Basics of Computing Lab I</v>
          </cell>
        </row>
        <row r="91">
          <cell r="B91" t="str">
            <v>MAT031</v>
          </cell>
          <cell r="C91" t="str">
            <v>Mathematics III</v>
          </cell>
        </row>
        <row r="92">
          <cell r="B92" t="str">
            <v>MAT051</v>
          </cell>
          <cell r="C92" t="str">
            <v>Analysis I</v>
          </cell>
        </row>
        <row r="93">
          <cell r="B93" t="str">
            <v>MAT052</v>
          </cell>
          <cell r="C93" t="str">
            <v>Linear Algebra I</v>
          </cell>
        </row>
        <row r="94">
          <cell r="B94" t="str">
            <v>MAT053</v>
          </cell>
          <cell r="C94" t="str">
            <v>Discrete Mathematics</v>
          </cell>
        </row>
        <row r="95">
          <cell r="B95" t="str">
            <v>MAT054</v>
          </cell>
          <cell r="C95" t="str">
            <v>Algebra I (Elementary Number Theory and Group Theory)</v>
          </cell>
        </row>
        <row r="96">
          <cell r="B96" t="str">
            <v>MAT05E</v>
          </cell>
          <cell r="C96" t="str">
            <v>Mathematical Methods</v>
          </cell>
        </row>
        <row r="97">
          <cell r="B97" t="str">
            <v>MAT071</v>
          </cell>
          <cell r="C97" t="str">
            <v>Algebra - II</v>
          </cell>
        </row>
        <row r="98">
          <cell r="B98" t="str">
            <v>MAT072</v>
          </cell>
          <cell r="C98" t="str">
            <v>Topology</v>
          </cell>
        </row>
        <row r="99">
          <cell r="B99" t="str">
            <v>MAT073</v>
          </cell>
          <cell r="C99" t="str">
            <v xml:space="preserve">Analysis III (Measure Theory and Integration) </v>
          </cell>
        </row>
        <row r="100">
          <cell r="B100" t="str">
            <v>MAT074</v>
          </cell>
          <cell r="C100" t="str">
            <v>Probability</v>
          </cell>
        </row>
        <row r="101">
          <cell r="B101" t="str">
            <v>MAT091</v>
          </cell>
          <cell r="C101" t="str">
            <v>Several Variable Calculus and Elementary Differential Geometry</v>
          </cell>
        </row>
        <row r="102">
          <cell r="B102" t="str">
            <v>MAT09P</v>
          </cell>
          <cell r="C102" t="str">
            <v>Project</v>
          </cell>
        </row>
        <row r="103">
          <cell r="B103" t="str">
            <v>MAT13E</v>
          </cell>
          <cell r="C103" t="str">
            <v>Non-Linear Programming</v>
          </cell>
        </row>
        <row r="104">
          <cell r="B104" t="str">
            <v>MATS01</v>
          </cell>
          <cell r="C104" t="str">
            <v>History of Mathematics</v>
          </cell>
        </row>
        <row r="105">
          <cell r="B105" t="str">
            <v>MC011</v>
          </cell>
          <cell r="C105" t="str">
            <v>Seminar on Media, Culture &amp; Society</v>
          </cell>
        </row>
        <row r="106">
          <cell r="B106" t="str">
            <v>MC012</v>
          </cell>
          <cell r="C106" t="str">
            <v>Communication Theories &amp; Processes</v>
          </cell>
        </row>
        <row r="107">
          <cell r="B107" t="str">
            <v>MC013</v>
          </cell>
          <cell r="C107" t="str">
            <v>Understanding Media Systems: 
A Historical Perspective</v>
          </cell>
        </row>
        <row r="108">
          <cell r="B108" t="str">
            <v>MC014</v>
          </cell>
          <cell r="C108" t="str">
            <v>Print Media Theory</v>
          </cell>
        </row>
        <row r="109">
          <cell r="B109" t="str">
            <v>MC015</v>
          </cell>
          <cell r="C109" t="str">
            <v>Print Media Practice</v>
          </cell>
        </row>
        <row r="110">
          <cell r="B110" t="str">
            <v>MC016</v>
          </cell>
          <cell r="C110" t="str">
            <v>Radio Theory</v>
          </cell>
        </row>
        <row r="111">
          <cell r="B111" t="str">
            <v>MC017</v>
          </cell>
          <cell r="C111" t="str">
            <v>Radio Practice</v>
          </cell>
        </row>
        <row r="112">
          <cell r="B112" t="str">
            <v>MC031</v>
          </cell>
          <cell r="C112" t="str">
            <v>Media laws and Ethics</v>
          </cell>
        </row>
        <row r="113">
          <cell r="B113" t="str">
            <v>MC032</v>
          </cell>
          <cell r="C113" t="str">
            <v>Understanding Cinema</v>
          </cell>
        </row>
        <row r="114">
          <cell r="B114" t="str">
            <v>MC033</v>
          </cell>
          <cell r="C114" t="str">
            <v>Communication Research: Tools and techniques</v>
          </cell>
        </row>
        <row r="115">
          <cell r="B115" t="str">
            <v>MC034</v>
          </cell>
          <cell r="C115" t="str">
            <v>Documentary Film :Theory</v>
          </cell>
        </row>
        <row r="116">
          <cell r="B116" t="str">
            <v>MC035</v>
          </cell>
          <cell r="C116" t="str">
            <v>Documentary Film : Practice</v>
          </cell>
        </row>
        <row r="117">
          <cell r="B117" t="str">
            <v>MC036</v>
          </cell>
          <cell r="C117" t="str">
            <v>Community Media</v>
          </cell>
        </row>
        <row r="118">
          <cell r="B118" t="str">
            <v>MC037</v>
          </cell>
          <cell r="C118" t="str">
            <v>Summer internship assessment</v>
          </cell>
        </row>
        <row r="119">
          <cell r="B119" t="str">
            <v>OATAM01</v>
          </cell>
          <cell r="C119" t="str">
            <v>Advanced Tamil Level - I</v>
          </cell>
        </row>
        <row r="120">
          <cell r="B120" t="str">
            <v>OATAM02</v>
          </cell>
          <cell r="C120" t="str">
            <v>Advance Tamil Level - II</v>
          </cell>
        </row>
        <row r="121">
          <cell r="B121" t="str">
            <v>OATAM01</v>
          </cell>
          <cell r="C121" t="str">
            <v>Advanced Tamil Level - I</v>
          </cell>
        </row>
        <row r="122">
          <cell r="B122" t="str">
            <v>OBSTAM01</v>
          </cell>
          <cell r="C122" t="str">
            <v>Basic Tamil Level - I</v>
          </cell>
        </row>
        <row r="123">
          <cell r="B123" t="str">
            <v>OBSTAM02</v>
          </cell>
          <cell r="C123" t="str">
            <v>Basic Tamil Level - II</v>
          </cell>
        </row>
        <row r="124">
          <cell r="B124" t="str">
            <v>OBSTAM01</v>
          </cell>
          <cell r="C124" t="str">
            <v>Basic Tamil Level - I</v>
          </cell>
        </row>
        <row r="125">
          <cell r="B125" t="str">
            <v>PHY011</v>
          </cell>
          <cell r="C125" t="str">
            <v>Properties of Matter</v>
          </cell>
        </row>
        <row r="126">
          <cell r="B126" t="str">
            <v>PHY012</v>
          </cell>
          <cell r="C126" t="str">
            <v>Physics Laboratory – I  Properties of Matter</v>
          </cell>
        </row>
        <row r="127">
          <cell r="B127" t="str">
            <v>PHY031</v>
          </cell>
          <cell r="C127" t="str">
            <v>Heat and Thermodynamics</v>
          </cell>
        </row>
        <row r="128">
          <cell r="B128" t="str">
            <v>PHY032</v>
          </cell>
          <cell r="C128" t="str">
            <v>Physics Laboratory - III Heat and Thermodynamics</v>
          </cell>
        </row>
        <row r="129">
          <cell r="B129" t="str">
            <v>PHY051</v>
          </cell>
          <cell r="C129" t="str">
            <v>Mathematical Physics I</v>
          </cell>
        </row>
        <row r="130">
          <cell r="B130" t="str">
            <v>PHY052</v>
          </cell>
          <cell r="C130" t="str">
            <v>Mechanics</v>
          </cell>
        </row>
        <row r="131">
          <cell r="B131" t="str">
            <v>PHY053</v>
          </cell>
          <cell r="C131" t="str">
            <v>Classical Mechanics</v>
          </cell>
        </row>
        <row r="132">
          <cell r="B132" t="str">
            <v>PHY054</v>
          </cell>
          <cell r="C132" t="str">
            <v>Modern Physics &amp; Relativity</v>
          </cell>
        </row>
        <row r="133">
          <cell r="B133" t="str">
            <v>PHY055</v>
          </cell>
          <cell r="C133" t="str">
            <v>Numerical Methods and Computer Programming</v>
          </cell>
        </row>
        <row r="134">
          <cell r="B134" t="str">
            <v>PHY056</v>
          </cell>
          <cell r="C134" t="str">
            <v>Physics Laboratory –V  Modern Physics</v>
          </cell>
        </row>
        <row r="135">
          <cell r="B135" t="str">
            <v>PHY057</v>
          </cell>
          <cell r="C135" t="str">
            <v>Computational Laboratory – I (Fortran, C etc)</v>
          </cell>
        </row>
        <row r="136">
          <cell r="B136" t="str">
            <v>PHY071</v>
          </cell>
          <cell r="C136" t="str">
            <v>Quantum Mechanics II</v>
          </cell>
        </row>
        <row r="137">
          <cell r="B137" t="str">
            <v>PHY072</v>
          </cell>
          <cell r="C137" t="str">
            <v>Statistical Mechanics</v>
          </cell>
        </row>
        <row r="138">
          <cell r="B138" t="str">
            <v>PHY073</v>
          </cell>
          <cell r="C138" t="str">
            <v>Electronics I</v>
          </cell>
        </row>
        <row r="139">
          <cell r="B139" t="str">
            <v>PHY074</v>
          </cell>
          <cell r="C139" t="str">
            <v>Condensed Matter Physics</v>
          </cell>
        </row>
        <row r="140">
          <cell r="B140" t="str">
            <v>PHY075</v>
          </cell>
          <cell r="C140" t="str">
            <v>Physics Laboratory –VIII   Condensed Matter</v>
          </cell>
        </row>
        <row r="141">
          <cell r="B141" t="str">
            <v>PHY076</v>
          </cell>
          <cell r="C141" t="str">
            <v>Physics Laboratory –IX   Electronics I</v>
          </cell>
        </row>
        <row r="142">
          <cell r="B142" t="str">
            <v>PHY091</v>
          </cell>
          <cell r="C142" t="str">
            <v>Computational Physics</v>
          </cell>
        </row>
        <row r="143">
          <cell r="B143" t="str">
            <v>PHY092</v>
          </cell>
          <cell r="C143" t="str">
            <v>Computational Physics Laboratory - II</v>
          </cell>
        </row>
        <row r="144">
          <cell r="B144" t="str">
            <v>PHY093</v>
          </cell>
          <cell r="C144" t="str">
            <v>Pre-Project</v>
          </cell>
        </row>
        <row r="145">
          <cell r="B145" t="str">
            <v>PHY0E15</v>
          </cell>
          <cell r="C145" t="str">
            <v>Non-Linear Dynamics</v>
          </cell>
        </row>
        <row r="146">
          <cell r="B146" t="str">
            <v>PHY0E19</v>
          </cell>
          <cell r="C146" t="str">
            <v>Microwave Physics</v>
          </cell>
        </row>
        <row r="147">
          <cell r="B147" t="str">
            <v>PHY0E20</v>
          </cell>
          <cell r="C147" t="str">
            <v>Quantum Optics</v>
          </cell>
        </row>
        <row r="148">
          <cell r="B148" t="str">
            <v>PHY0E21</v>
          </cell>
          <cell r="C148" t="str">
            <v>Physics of Dielectrics and Ferro Electrics</v>
          </cell>
        </row>
        <row r="149">
          <cell r="B149" t="str">
            <v>PHY0E22</v>
          </cell>
          <cell r="C149" t="str">
            <v>Computational Condensed Matter Physics</v>
          </cell>
        </row>
        <row r="150">
          <cell r="B150" t="str">
            <v>PHYE021</v>
          </cell>
          <cell r="C150" t="str">
            <v>Physics of Dielectrics and Ferroelectrics</v>
          </cell>
        </row>
        <row r="151">
          <cell r="B151" t="str">
            <v>PHYS01</v>
          </cell>
          <cell r="C151" t="str">
            <v>Physics of Arts</v>
          </cell>
        </row>
        <row r="152">
          <cell r="B152" t="str">
            <v>SW01</v>
          </cell>
          <cell r="C152" t="str">
            <v>Introduction to Social Work</v>
          </cell>
        </row>
        <row r="153">
          <cell r="B153" t="str">
            <v>SW02</v>
          </cell>
          <cell r="C153" t="str">
            <v>Sociology for Social Work Practice</v>
          </cell>
        </row>
        <row r="154">
          <cell r="B154" t="str">
            <v>SW03</v>
          </cell>
          <cell r="C154" t="str">
            <v>Psychology for Social Work Practice</v>
          </cell>
        </row>
        <row r="155">
          <cell r="B155" t="str">
            <v>SW04</v>
          </cell>
          <cell r="C155" t="str">
            <v>Social Work with Individuals</v>
          </cell>
        </row>
        <row r="156">
          <cell r="B156" t="str">
            <v>SW05</v>
          </cell>
          <cell r="C156" t="str">
            <v>Social Work with Groups</v>
          </cell>
        </row>
        <row r="157">
          <cell r="B157" t="str">
            <v>SW06</v>
          </cell>
          <cell r="C157" t="str">
            <v>Social Work Practicum - I</v>
          </cell>
        </row>
        <row r="158">
          <cell r="B158" t="str">
            <v>SW15</v>
          </cell>
          <cell r="C158" t="str">
            <v>Social Work &amp; Disaster Management</v>
          </cell>
        </row>
        <row r="159">
          <cell r="B159" t="str">
            <v>SW16</v>
          </cell>
          <cell r="C159" t="str">
            <v>Social Work Practicum - III</v>
          </cell>
        </row>
        <row r="160">
          <cell r="B160" t="str">
            <v>SWE10</v>
          </cell>
          <cell r="C160" t="str">
            <v>Advanced Counselling: Theory &amp; Practice</v>
          </cell>
        </row>
        <row r="161">
          <cell r="B161" t="str">
            <v>SWM12</v>
          </cell>
          <cell r="C161" t="str">
            <v>Introduction to Mental Health</v>
          </cell>
        </row>
        <row r="162">
          <cell r="B162" t="str">
            <v>SWM13</v>
          </cell>
          <cell r="C162" t="str">
            <v>Health Systems</v>
          </cell>
        </row>
        <row r="163">
          <cell r="B163" t="str">
            <v>SWM14</v>
          </cell>
          <cell r="C163" t="str">
            <v>Disability Social Work</v>
          </cell>
        </row>
        <row r="164">
          <cell r="B164" t="str">
            <v>SWY001</v>
          </cell>
          <cell r="C164" t="str">
            <v>Yoga Course</v>
          </cell>
        </row>
        <row r="165">
          <cell r="B165" t="str">
            <v>TAM011</v>
          </cell>
          <cell r="C165" t="str">
            <v>Tolkāppiyam – Eluththatikaram</v>
          </cell>
        </row>
        <row r="166">
          <cell r="B166" t="str">
            <v>TAM012</v>
          </cell>
          <cell r="C166" t="str">
            <v>General Literature – 1</v>
          </cell>
        </row>
        <row r="167">
          <cell r="B167" t="str">
            <v>TAM013</v>
          </cell>
          <cell r="C167" t="str">
            <v>World Classical Languages and Literatures</v>
          </cell>
        </row>
        <row r="168">
          <cell r="B168" t="str">
            <v>TAM014</v>
          </cell>
          <cell r="C168" t="str">
            <v>Theory and Application of Computer Programming to Tamil Language</v>
          </cell>
        </row>
        <row r="169">
          <cell r="B169" t="str">
            <v>TAM015</v>
          </cell>
          <cell r="C169" t="str">
            <v>Communicative English</v>
          </cell>
        </row>
        <row r="170">
          <cell r="B170" t="str">
            <v>TAM031</v>
          </cell>
          <cell r="C170" t="str">
            <v>Tolkāppiyam – Porulatikaram - 1</v>
          </cell>
        </row>
        <row r="171">
          <cell r="B171" t="str">
            <v>TAM032</v>
          </cell>
          <cell r="C171" t="str">
            <v xml:space="preserve">Special Literature – 1 (Kuruntokai) </v>
          </cell>
        </row>
        <row r="172">
          <cell r="B172" t="str">
            <v>TAM033</v>
          </cell>
          <cell r="C172" t="str">
            <v>General Linguistics</v>
          </cell>
        </row>
        <row r="173">
          <cell r="B173" t="str">
            <v>TAM034</v>
          </cell>
          <cell r="C173" t="str">
            <v>An Indian Language - 2 Sanskrit</v>
          </cell>
        </row>
        <row r="174">
          <cell r="B174" t="str">
            <v>TAM035</v>
          </cell>
          <cell r="C174" t="str">
            <v xml:space="preserve">Tamil prose literature through the ages </v>
          </cell>
        </row>
        <row r="175">
          <cell r="B175" t="str">
            <v>TAME04</v>
          </cell>
          <cell r="C175" t="str">
            <v>Introduction to Sanskrit</v>
          </cell>
        </row>
        <row r="176">
          <cell r="B176" t="str">
            <v>TAMR001</v>
          </cell>
          <cell r="C176" t="str">
            <v>Research Methodology - I</v>
          </cell>
        </row>
        <row r="177">
          <cell r="B177" t="str">
            <v>TAMR002</v>
          </cell>
          <cell r="C177" t="str">
            <v>Classical Tamil Grammatical - Theories</v>
          </cell>
        </row>
        <row r="178">
          <cell r="B178" t="str">
            <v>TAMR003</v>
          </cell>
          <cell r="C178" t="str">
            <v>Manuscriptology with special reference to Tamil</v>
          </cell>
        </row>
        <row r="179">
          <cell r="B179" t="str">
            <v>TAMR004</v>
          </cell>
          <cell r="C179" t="str">
            <v>Research Methodology-II</v>
          </cell>
        </row>
        <row r="180">
          <cell r="B180" t="str">
            <v>TAMR005</v>
          </cell>
          <cell r="C180" t="str">
            <v>Classical Tamil Literary Theories</v>
          </cell>
        </row>
        <row r="181">
          <cell r="B181" t="str">
            <v>TAMR006</v>
          </cell>
          <cell r="C181" t="str">
            <v>Lexicography</v>
          </cell>
        </row>
        <row r="182">
          <cell r="B182" t="str">
            <v>TAME01</v>
          </cell>
          <cell r="C182" t="str">
            <v>Functional Tamil</v>
          </cell>
        </row>
        <row r="183">
          <cell r="B183" t="str">
            <v>TAME02</v>
          </cell>
          <cell r="C183" t="str">
            <v>Creative Writing in Tamil</v>
          </cell>
        </row>
        <row r="184">
          <cell r="B184" t="str">
            <v>TAME03</v>
          </cell>
          <cell r="C184" t="str">
            <v>Science Writing in Tamil</v>
          </cell>
        </row>
        <row r="185">
          <cell r="B185" t="str">
            <v>ENG011</v>
          </cell>
          <cell r="C185" t="str">
            <v>English for Integrated Sciences - I</v>
          </cell>
        </row>
        <row r="186">
          <cell r="B186" t="str">
            <v>ENVS01</v>
          </cell>
          <cell r="C186" t="str">
            <v>Environmental Studies for Integrated Sciences - I</v>
          </cell>
        </row>
        <row r="187">
          <cell r="B187" t="str">
            <v>ENVS02</v>
          </cell>
          <cell r="C187" t="str">
            <v>Environmental Studies for Integrated Sciences-II</v>
          </cell>
        </row>
        <row r="188">
          <cell r="B188" t="str">
            <v>ENVS03</v>
          </cell>
          <cell r="C188" t="str">
            <v>Environmental Studies for Integrated Sciences - III</v>
          </cell>
        </row>
        <row r="189">
          <cell r="B189" t="str">
            <v>LIF031</v>
          </cell>
          <cell r="C189" t="str">
            <v>Biology III</v>
          </cell>
        </row>
        <row r="190">
          <cell r="B190" t="str">
            <v>MAT011</v>
          </cell>
          <cell r="C190" t="str">
            <v>Mathematics - I</v>
          </cell>
        </row>
        <row r="191">
          <cell r="B191" t="str">
            <v>MAT031</v>
          </cell>
          <cell r="C191" t="str">
            <v>Mathematics III</v>
          </cell>
        </row>
        <row r="192">
          <cell r="B192" t="str">
            <v>MAT081</v>
          </cell>
          <cell r="C192" t="str">
            <v>Functional Analysis</v>
          </cell>
        </row>
        <row r="193">
          <cell r="B193" t="str">
            <v>TAME04</v>
          </cell>
          <cell r="C193" t="str">
            <v>Introduction to Sanskrit</v>
          </cell>
        </row>
        <row r="194">
          <cell r="B194" t="str">
            <v>PHY601</v>
          </cell>
          <cell r="C194" t="str">
            <v>Research Methodology</v>
          </cell>
        </row>
        <row r="195">
          <cell r="B195" t="str">
            <v>ELE1</v>
          </cell>
          <cell r="C195" t="str">
            <v>Computational Condensed Matter Physics</v>
          </cell>
        </row>
        <row r="196">
          <cell r="B196" t="str">
            <v>LIF0601</v>
          </cell>
          <cell r="C196" t="str">
            <v>Research Methodology and Trends in Life Sciences</v>
          </cell>
        </row>
        <row r="197">
          <cell r="B197" t="str">
            <v>LIF0602</v>
          </cell>
          <cell r="C197" t="str">
            <v>Research Ethics, Data Analysis, Bio Informatics and Bio Statistics</v>
          </cell>
        </row>
        <row r="198">
          <cell r="B198" t="str">
            <v>ECO-D104</v>
          </cell>
          <cell r="C198" t="str">
            <v>Applied Econometrics with Computer Applications</v>
          </cell>
        </row>
        <row r="199">
          <cell r="B199" t="str">
            <v>ECO-D101</v>
          </cell>
          <cell r="C199" t="str">
            <v>Research Methodology</v>
          </cell>
        </row>
        <row r="200">
          <cell r="B200" t="str">
            <v>ECO-D104B</v>
          </cell>
          <cell r="C200" t="str">
            <v>Applied Time Series Econometrics with Computer Applications</v>
          </cell>
        </row>
        <row r="201">
          <cell r="B201" t="str">
            <v>MAT601</v>
          </cell>
          <cell r="C201" t="str">
            <v>Research Methodology</v>
          </cell>
        </row>
        <row r="202">
          <cell r="B202" t="str">
            <v>MAT602</v>
          </cell>
          <cell r="C202" t="str">
            <v>Topics in Algebra</v>
          </cell>
        </row>
        <row r="203">
          <cell r="B203" t="str">
            <v>MAT603</v>
          </cell>
          <cell r="C203" t="str">
            <v>Topics in Linear Algebra</v>
          </cell>
        </row>
        <row r="204">
          <cell r="B204" t="str">
            <v>MAT604</v>
          </cell>
          <cell r="C204" t="str">
            <v>Topics in Analysis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75" zoomScaleNormal="75" zoomScaleSheetLayoutView="76" workbookViewId="0">
      <selection activeCell="B10" sqref="B10:G10"/>
    </sheetView>
  </sheetViews>
  <sheetFormatPr defaultRowHeight="12.75" x14ac:dyDescent="0.2"/>
  <cols>
    <col min="1" max="1" width="11.85546875" style="6" customWidth="1"/>
    <col min="2" max="2" width="66.5703125" style="6" customWidth="1"/>
    <col min="3" max="3" width="6" style="6" hidden="1" customWidth="1"/>
    <col min="4" max="4" width="12.28515625" style="6" customWidth="1"/>
    <col min="5" max="5" width="13.42578125" style="6" customWidth="1"/>
    <col min="6" max="6" width="12.28515625" style="6" customWidth="1"/>
    <col min="7" max="7" width="13.28515625" style="6" customWidth="1"/>
    <col min="8" max="16384" width="9.140625" style="6"/>
  </cols>
  <sheetData>
    <row r="1" spans="1:10" ht="20.25" x14ac:dyDescent="0.3">
      <c r="A1" s="29" t="s">
        <v>353</v>
      </c>
      <c r="B1" s="29"/>
      <c r="C1" s="29"/>
      <c r="D1" s="29"/>
      <c r="E1" s="29"/>
      <c r="F1" s="29"/>
      <c r="G1" s="29"/>
    </row>
    <row r="2" spans="1:10" ht="18.75" x14ac:dyDescent="0.3">
      <c r="A2" s="30" t="s">
        <v>354</v>
      </c>
      <c r="B2" s="30"/>
      <c r="C2" s="30"/>
      <c r="D2" s="30"/>
      <c r="E2" s="30"/>
      <c r="F2" s="30"/>
      <c r="G2" s="30"/>
    </row>
    <row r="3" spans="1:10" ht="18.75" x14ac:dyDescent="0.3">
      <c r="A3" s="30" t="s">
        <v>355</v>
      </c>
      <c r="B3" s="30"/>
      <c r="C3" s="30"/>
      <c r="D3" s="30"/>
      <c r="E3" s="30"/>
      <c r="F3" s="30"/>
      <c r="G3" s="30"/>
    </row>
    <row r="4" spans="1:10" ht="15.75" x14ac:dyDescent="0.25">
      <c r="A4" s="31" t="s">
        <v>356</v>
      </c>
      <c r="B4" s="31"/>
      <c r="C4" s="31"/>
      <c r="D4" s="31"/>
      <c r="E4" s="31"/>
      <c r="F4" s="31"/>
      <c r="G4" s="31"/>
    </row>
    <row r="5" spans="1:10" ht="15.75" x14ac:dyDescent="0.25">
      <c r="A5" s="31" t="s">
        <v>357</v>
      </c>
      <c r="B5" s="31"/>
      <c r="C5" s="31"/>
      <c r="D5" s="31"/>
      <c r="E5" s="31"/>
      <c r="F5" s="31"/>
      <c r="G5" s="31"/>
    </row>
    <row r="6" spans="1:10" x14ac:dyDescent="0.2">
      <c r="A6" s="28" t="s">
        <v>358</v>
      </c>
      <c r="B6" s="28"/>
      <c r="C6" s="28"/>
      <c r="D6" s="28"/>
      <c r="E6" s="28"/>
      <c r="F6" s="28"/>
      <c r="G6" s="28"/>
    </row>
    <row r="7" spans="1:10" ht="12" customHeight="1" x14ac:dyDescent="0.25">
      <c r="A7" s="7"/>
      <c r="B7" s="7"/>
      <c r="C7" s="7"/>
      <c r="D7" s="7"/>
      <c r="E7" s="7"/>
      <c r="F7" s="7"/>
      <c r="G7" s="7"/>
    </row>
    <row r="8" spans="1:10" ht="15.75" x14ac:dyDescent="0.25">
      <c r="A8" s="31" t="s">
        <v>373</v>
      </c>
      <c r="B8" s="31"/>
      <c r="C8" s="31"/>
      <c r="D8" s="31"/>
      <c r="E8" s="31"/>
      <c r="F8" s="31"/>
      <c r="G8" s="31"/>
    </row>
    <row r="9" spans="1:10" ht="12" customHeight="1" x14ac:dyDescent="0.25">
      <c r="A9" s="8"/>
      <c r="B9" s="8"/>
      <c r="C9" s="8"/>
      <c r="D9" s="8"/>
      <c r="E9" s="8"/>
      <c r="F9" s="8"/>
      <c r="G9" s="8"/>
    </row>
    <row r="10" spans="1:10" ht="15.75" x14ac:dyDescent="0.25">
      <c r="A10" s="9" t="s">
        <v>359</v>
      </c>
      <c r="B10" s="32"/>
      <c r="C10" s="32"/>
      <c r="D10" s="32"/>
      <c r="E10" s="32"/>
      <c r="F10" s="32"/>
      <c r="G10" s="32"/>
    </row>
    <row r="11" spans="1:10" ht="15.75" x14ac:dyDescent="0.25">
      <c r="A11" s="9" t="s">
        <v>360</v>
      </c>
      <c r="B11" s="33" t="e">
        <f>UPPER(VLOOKUP($B$10,'Failures other than 1st yr IMS'!$B$2:$C$115,2,0))</f>
        <v>#N/A</v>
      </c>
      <c r="C11" s="33"/>
      <c r="D11" s="33"/>
      <c r="E11" s="33"/>
      <c r="F11" s="33"/>
      <c r="G11" s="33"/>
    </row>
    <row r="12" spans="1:10" ht="31.5" x14ac:dyDescent="0.2">
      <c r="A12" s="10" t="s">
        <v>361</v>
      </c>
      <c r="B12" s="33" t="e">
        <f>VLOOKUP($B$10,'Failures other than 1st yr IMS'!$B$2:$D$115,3,0)</f>
        <v>#N/A</v>
      </c>
      <c r="C12" s="33"/>
      <c r="D12" s="33"/>
      <c r="E12" s="33"/>
      <c r="F12" s="33"/>
      <c r="G12" s="33"/>
      <c r="H12" s="11"/>
      <c r="I12" s="11"/>
      <c r="J12" s="11"/>
    </row>
    <row r="13" spans="1:10" ht="15.75" x14ac:dyDescent="0.25">
      <c r="A13" s="12"/>
      <c r="B13" s="8"/>
      <c r="C13" s="8"/>
      <c r="D13" s="8"/>
      <c r="E13" s="8"/>
      <c r="F13" s="8"/>
      <c r="G13" s="13"/>
    </row>
    <row r="14" spans="1:10" ht="39.75" customHeight="1" x14ac:dyDescent="0.2">
      <c r="A14" s="14" t="s">
        <v>362</v>
      </c>
      <c r="B14" s="15" t="s">
        <v>363</v>
      </c>
      <c r="C14" s="16"/>
      <c r="D14" s="14" t="s">
        <v>364</v>
      </c>
      <c r="E14" s="14" t="s">
        <v>365</v>
      </c>
      <c r="F14" s="14" t="s">
        <v>366</v>
      </c>
      <c r="G14" s="16" t="s">
        <v>367</v>
      </c>
    </row>
    <row r="15" spans="1:10" ht="15.75" x14ac:dyDescent="0.25">
      <c r="A15" s="17" t="e">
        <f>VLOOKUP($B$10,'Failures other than 1st yr IMS'!$B$2:$U$115,5,0)</f>
        <v>#N/A</v>
      </c>
      <c r="B15" s="27" t="e">
        <f>VLOOKUP($B$10,'Failures other than 1st yr IMS'!$B$2:$U$115,13,0)</f>
        <v>#N/A</v>
      </c>
      <c r="C15" s="18" t="e">
        <f>VLOOKUP(A15,Sheet3!$B$5:$F$40,2,0)</f>
        <v>#N/A</v>
      </c>
      <c r="D15" s="19" t="e">
        <f>VLOOKUP($B$10,'[1]ODD SEM 2015-16 Supp RESULTS'!$B$12:$EH$284,C15,0)</f>
        <v>#N/A</v>
      </c>
      <c r="E15" s="19" t="e">
        <f>VLOOKUP($B$10,'[1]ODD SEM 2015-16 Supp RESULTS'!$B$12:$EH$284,C15+1,0)</f>
        <v>#N/A</v>
      </c>
      <c r="F15" s="19" t="e">
        <f>VLOOKUP($B$10,'[1]ODD SEM 2015-16 Supp RESULTS'!$B$12:$EH$284,C15+2,0)</f>
        <v>#N/A</v>
      </c>
      <c r="G15" s="19" t="e">
        <f>VLOOKUP($B$10,'[1]ODD SEM 2015-16 Supp RESULTS'!$B$12:$EH$284,C15+3,0)</f>
        <v>#N/A</v>
      </c>
    </row>
    <row r="16" spans="1:10" ht="15.75" x14ac:dyDescent="0.25">
      <c r="A16" s="17" t="e">
        <f>VLOOKUP($B$10,'Failures other than 1st yr IMS'!$B$2:$U$115,6,0)</f>
        <v>#N/A</v>
      </c>
      <c r="B16" s="27" t="e">
        <f>VLOOKUP($B$10,'Failures other than 1st yr IMS'!$B$2:$U$115,14,0)</f>
        <v>#N/A</v>
      </c>
      <c r="C16" s="18" t="e">
        <f>VLOOKUP(A16,Sheet3!$B$5:$F$40,2,0)</f>
        <v>#N/A</v>
      </c>
      <c r="D16" s="19" t="e">
        <f>VLOOKUP($B$10,'[1]ODD SEM 2015-16 Supp RESULTS'!$B$12:$EH$284,C16,0)</f>
        <v>#N/A</v>
      </c>
      <c r="E16" s="19" t="e">
        <f>VLOOKUP($B$10,'[1]ODD SEM 2015-16 Supp RESULTS'!$B$12:$EH$284,C16+1,0)</f>
        <v>#N/A</v>
      </c>
      <c r="F16" s="19" t="e">
        <f>VLOOKUP($B$10,'[1]ODD SEM 2015-16 Supp RESULTS'!$B$12:$EH$284,C16+2,0)</f>
        <v>#N/A</v>
      </c>
      <c r="G16" s="19" t="e">
        <f>VLOOKUP($B$10,'[1]ODD SEM 2015-16 Supp RESULTS'!$B$12:$EH$284,C16+3,0)</f>
        <v>#N/A</v>
      </c>
    </row>
    <row r="17" spans="1:8" ht="15.75" x14ac:dyDescent="0.25">
      <c r="A17" s="17" t="e">
        <f>VLOOKUP($B$10,'Failures other than 1st yr IMS'!$B$2:$U$115,7,0)</f>
        <v>#N/A</v>
      </c>
      <c r="B17" s="27" t="e">
        <f>VLOOKUP($B$10,'Failures other than 1st yr IMS'!$B$2:$U$115,15,0)</f>
        <v>#N/A</v>
      </c>
      <c r="C17" s="18" t="e">
        <f>VLOOKUP(A17,Sheet3!$B$5:$F$40,2,0)</f>
        <v>#N/A</v>
      </c>
      <c r="D17" s="19" t="e">
        <f>VLOOKUP($B$10,'[1]ODD SEM 2015-16 Supp RESULTS'!$B$12:$EH$284,C17,0)</f>
        <v>#N/A</v>
      </c>
      <c r="E17" s="19" t="e">
        <f>VLOOKUP($B$10,'[1]ODD SEM 2015-16 Supp RESULTS'!$B$12:$EH$284,C17+1,0)</f>
        <v>#N/A</v>
      </c>
      <c r="F17" s="19" t="e">
        <f>VLOOKUP($B$10,'[1]ODD SEM 2015-16 Supp RESULTS'!$B$12:$EH$284,C17+2,0)</f>
        <v>#N/A</v>
      </c>
      <c r="G17" s="19" t="e">
        <f>VLOOKUP($B$10,'[1]ODD SEM 2015-16 Supp RESULTS'!$B$12:$EH$284,C17+3,0)</f>
        <v>#N/A</v>
      </c>
    </row>
    <row r="18" spans="1:8" ht="15.75" x14ac:dyDescent="0.25">
      <c r="A18" s="17" t="e">
        <f>VLOOKUP($B$10,'Failures other than 1st yr IMS'!$B$2:$U$115,8,0)</f>
        <v>#N/A</v>
      </c>
      <c r="B18" s="27" t="e">
        <f>VLOOKUP($B$10,'Failures other than 1st yr IMS'!$B$2:$U$115,16,0)</f>
        <v>#N/A</v>
      </c>
      <c r="C18" s="18" t="e">
        <f>VLOOKUP(A18,Sheet3!$B$5:$F$40,2,0)</f>
        <v>#N/A</v>
      </c>
      <c r="D18" s="19" t="e">
        <f>VLOOKUP($B$10,'[1]ODD SEM 2015-16 Supp RESULTS'!$B$12:$EH$284,C18,0)</f>
        <v>#N/A</v>
      </c>
      <c r="E18" s="19" t="e">
        <f>VLOOKUP($B$10,'[1]ODD SEM 2015-16 Supp RESULTS'!$B$12:$EH$284,C18+1,0)</f>
        <v>#N/A</v>
      </c>
      <c r="F18" s="19" t="e">
        <f>VLOOKUP($B$10,'[1]ODD SEM 2015-16 Supp RESULTS'!$B$12:$EH$284,C18+2,0)</f>
        <v>#N/A</v>
      </c>
      <c r="G18" s="19" t="e">
        <f>VLOOKUP($B$10,'[1]ODD SEM 2015-16 Supp RESULTS'!$B$12:$EH$284,C18+3,0)</f>
        <v>#N/A</v>
      </c>
    </row>
    <row r="19" spans="1:8" ht="15.75" x14ac:dyDescent="0.25">
      <c r="A19" s="17" t="e">
        <f>VLOOKUP($B$10,'Failures other than 1st yr IMS'!$B$2:$U$115,9,0)</f>
        <v>#N/A</v>
      </c>
      <c r="B19" s="27" t="e">
        <f>VLOOKUP($B$10,'Failures other than 1st yr IMS'!$B$2:$U$115,17,0)</f>
        <v>#N/A</v>
      </c>
      <c r="C19" s="18" t="e">
        <f>VLOOKUP(A19,Sheet3!$B$5:$F$40,2,0)</f>
        <v>#N/A</v>
      </c>
      <c r="D19" s="19" t="e">
        <f>VLOOKUP($B$10,'[1]ODD SEM 2015-16 Supp RESULTS'!$B$12:$EH$284,C19,0)</f>
        <v>#N/A</v>
      </c>
      <c r="E19" s="19" t="e">
        <f>VLOOKUP($B$10,'[1]ODD SEM 2015-16 Supp RESULTS'!$B$12:$EH$284,C19+1,0)</f>
        <v>#N/A</v>
      </c>
      <c r="F19" s="19" t="e">
        <f>VLOOKUP($B$10,'[1]ODD SEM 2015-16 Supp RESULTS'!$B$12:$EH$284,C19+2,0)</f>
        <v>#N/A</v>
      </c>
      <c r="G19" s="19" t="e">
        <f>VLOOKUP($B$10,'[1]ODD SEM 2015-16 Supp RESULTS'!$B$12:$EH$284,C19+3,0)</f>
        <v>#N/A</v>
      </c>
    </row>
    <row r="20" spans="1:8" ht="15.75" x14ac:dyDescent="0.25">
      <c r="A20" s="17" t="e">
        <f>VLOOKUP($B$10,'Failures other than 1st yr IMS'!$B$2:$U$115,10,0)</f>
        <v>#N/A</v>
      </c>
      <c r="B20" s="27" t="e">
        <f>VLOOKUP($B$10,'Failures other than 1st yr IMS'!$B$2:$U$115,18,0)</f>
        <v>#N/A</v>
      </c>
      <c r="C20" s="18" t="e">
        <f>VLOOKUP(A20,Sheet3!$B$5:$F$40,2,0)</f>
        <v>#N/A</v>
      </c>
      <c r="D20" s="19" t="e">
        <f>VLOOKUP($B$10,'[1]ODD SEM 2015-16 Supp RESULTS'!$B$12:$EH$284,C20,0)</f>
        <v>#N/A</v>
      </c>
      <c r="E20" s="19" t="e">
        <f>VLOOKUP($B$10,'[1]ODD SEM 2015-16 Supp RESULTS'!$B$12:$EH$284,C20+1,0)</f>
        <v>#N/A</v>
      </c>
      <c r="F20" s="19" t="e">
        <f>VLOOKUP($B$10,'[1]ODD SEM 2015-16 Supp RESULTS'!$B$12:$EH$284,C20+2,0)</f>
        <v>#N/A</v>
      </c>
      <c r="G20" s="19" t="e">
        <f>VLOOKUP($B$10,'[1]ODD SEM 2015-16 Supp RESULTS'!$B$12:$EH$284,C20+3,0)</f>
        <v>#N/A</v>
      </c>
    </row>
    <row r="21" spans="1:8" ht="15.75" x14ac:dyDescent="0.25">
      <c r="A21" s="17" t="e">
        <f>VLOOKUP($B$10,'Failures other than 1st yr IMS'!$B$2:$U$115,11,0)</f>
        <v>#N/A</v>
      </c>
      <c r="B21" s="27" t="e">
        <f>VLOOKUP($B$10,'Failures other than 1st yr IMS'!$B$2:$U$115,19,0)</f>
        <v>#N/A</v>
      </c>
      <c r="C21" s="18" t="e">
        <f>VLOOKUP(A21,Sheet3!$B$5:$F$40,2,0)</f>
        <v>#N/A</v>
      </c>
      <c r="D21" s="19" t="e">
        <f>VLOOKUP($B$10,'[1]ODD SEM 2015-16 Supp RESULTS'!$B$12:$EH$284,C21,0)</f>
        <v>#N/A</v>
      </c>
      <c r="E21" s="19" t="e">
        <f>VLOOKUP($B$10,'[1]ODD SEM 2015-16 Supp RESULTS'!$B$12:$EH$284,C21+1,0)</f>
        <v>#N/A</v>
      </c>
      <c r="F21" s="19" t="e">
        <f>VLOOKUP($B$10,'[1]ODD SEM 2015-16 Supp RESULTS'!$B$12:$EH$284,C21+2,0)</f>
        <v>#N/A</v>
      </c>
      <c r="G21" s="19" t="e">
        <f>VLOOKUP($B$10,'[1]ODD SEM 2015-16 Supp RESULTS'!$B$12:$EH$284,C21+3,0)</f>
        <v>#N/A</v>
      </c>
    </row>
    <row r="22" spans="1:8" ht="15.75" x14ac:dyDescent="0.25">
      <c r="A22" s="17" t="e">
        <f>VLOOKUP($B$10,'Failures other than 1st yr IMS'!$B$2:$U$115,12,0)</f>
        <v>#N/A</v>
      </c>
      <c r="B22" s="27" t="e">
        <f>VLOOKUP($B$10,'Failures other than 1st yr IMS'!$B$2:$U$115,20,0)</f>
        <v>#N/A</v>
      </c>
      <c r="C22" s="18" t="e">
        <f>VLOOKUP(A22,Sheet3!$B$5:$F$40,2,0)</f>
        <v>#N/A</v>
      </c>
      <c r="D22" s="19" t="e">
        <f>VLOOKUP($B$10,'[1]ODD SEM 2015-16 Supp RESULTS'!$B$12:$EH$284,C22,0)</f>
        <v>#N/A</v>
      </c>
      <c r="E22" s="19" t="e">
        <f>VLOOKUP($B$10,'[1]ODD SEM 2015-16 Supp RESULTS'!$B$12:$EH$284,C22+1,0)</f>
        <v>#N/A</v>
      </c>
      <c r="F22" s="19" t="e">
        <f>VLOOKUP($B$10,'[1]ODD SEM 2015-16 Supp RESULTS'!$B$12:$EH$284,C22+2,0)</f>
        <v>#N/A</v>
      </c>
      <c r="G22" s="19" t="e">
        <f>VLOOKUP($B$10,'[1]ODD SEM 2015-16 Supp RESULTS'!$B$12:$EH$284,C22+3,0)</f>
        <v>#N/A</v>
      </c>
    </row>
    <row r="23" spans="1:8" x14ac:dyDescent="0.2">
      <c r="A23" s="34" t="s">
        <v>368</v>
      </c>
      <c r="B23" s="34"/>
      <c r="D23" s="20" t="s">
        <v>369</v>
      </c>
      <c r="F23" s="21"/>
      <c r="G23" s="22"/>
      <c r="H23" s="23"/>
    </row>
    <row r="24" spans="1:8" x14ac:dyDescent="0.2">
      <c r="A24" s="34"/>
      <c r="B24" s="34"/>
      <c r="D24" s="24" t="s">
        <v>370</v>
      </c>
      <c r="F24" s="21"/>
      <c r="G24" s="25"/>
      <c r="H24" s="23"/>
    </row>
    <row r="25" spans="1:8" ht="14.25" customHeight="1" x14ac:dyDescent="0.2">
      <c r="A25" s="34"/>
      <c r="B25" s="34"/>
      <c r="D25" s="6" t="s">
        <v>371</v>
      </c>
      <c r="F25" s="21"/>
      <c r="G25" s="25"/>
      <c r="H25" s="23"/>
    </row>
    <row r="26" spans="1:8" ht="25.5" customHeight="1" x14ac:dyDescent="0.2">
      <c r="A26" s="34"/>
      <c r="B26" s="34"/>
      <c r="D26" s="35" t="s">
        <v>372</v>
      </c>
      <c r="E26" s="35"/>
      <c r="F26" s="35"/>
      <c r="G26" s="36"/>
      <c r="H26" s="23"/>
    </row>
  </sheetData>
  <mergeCells count="12">
    <mergeCell ref="A8:G8"/>
    <mergeCell ref="B10:G10"/>
    <mergeCell ref="B11:G11"/>
    <mergeCell ref="B12:G12"/>
    <mergeCell ref="A23:B26"/>
    <mergeCell ref="D26:G26"/>
    <mergeCell ref="A6:G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5"/>
  <sheetViews>
    <sheetView workbookViewId="0">
      <selection activeCell="E22" sqref="E22"/>
    </sheetView>
  </sheetViews>
  <sheetFormatPr defaultRowHeight="15" x14ac:dyDescent="0.25"/>
  <sheetData>
    <row r="3" spans="2:6" x14ac:dyDescent="0.25">
      <c r="B3" t="e">
        <f>RESULTS!B12</f>
        <v>#N/A</v>
      </c>
    </row>
    <row r="5" spans="2:6" x14ac:dyDescent="0.25">
      <c r="B5" s="26" t="e">
        <f>VLOOKUP($B$3,Sheet4!$B$6:$OS$600,2,0)</f>
        <v>#N/A</v>
      </c>
      <c r="C5">
        <v>3</v>
      </c>
      <c r="D5">
        <v>4</v>
      </c>
      <c r="E5">
        <v>5</v>
      </c>
      <c r="F5">
        <v>6</v>
      </c>
    </row>
    <row r="6" spans="2:6" x14ac:dyDescent="0.25">
      <c r="B6" s="26" t="e">
        <f>VLOOKUP($B$3,Sheet4!$B$6:$OS$600,2+4,0)</f>
        <v>#N/A</v>
      </c>
      <c r="C6">
        <v>7</v>
      </c>
      <c r="D6">
        <v>8</v>
      </c>
      <c r="E6">
        <v>9</v>
      </c>
      <c r="F6">
        <v>10</v>
      </c>
    </row>
    <row r="7" spans="2:6" x14ac:dyDescent="0.25">
      <c r="B7" s="26" t="e">
        <f>VLOOKUP($B$3,Sheet4!$B$6:$OS$600,2+8,0)</f>
        <v>#N/A</v>
      </c>
      <c r="C7">
        <v>11</v>
      </c>
      <c r="D7">
        <v>12</v>
      </c>
      <c r="E7">
        <v>13</v>
      </c>
      <c r="F7">
        <v>14</v>
      </c>
    </row>
    <row r="8" spans="2:6" x14ac:dyDescent="0.25">
      <c r="B8" s="26" t="e">
        <f>VLOOKUP($B$3,Sheet4!$B$6:$OS$600,2+12,0)</f>
        <v>#N/A</v>
      </c>
      <c r="C8">
        <v>15</v>
      </c>
      <c r="D8">
        <v>16</v>
      </c>
      <c r="E8">
        <v>17</v>
      </c>
      <c r="F8">
        <v>18</v>
      </c>
    </row>
    <row r="9" spans="2:6" x14ac:dyDescent="0.25">
      <c r="B9" s="26" t="e">
        <f>VLOOKUP($B$3,Sheet4!$B$6:$OS$600,2+16,0)</f>
        <v>#N/A</v>
      </c>
      <c r="C9">
        <v>19</v>
      </c>
      <c r="D9">
        <v>20</v>
      </c>
      <c r="E9">
        <v>21</v>
      </c>
      <c r="F9">
        <v>22</v>
      </c>
    </row>
    <row r="10" spans="2:6" x14ac:dyDescent="0.25">
      <c r="B10" s="26" t="e">
        <f>VLOOKUP($B$3,Sheet4!$B$6:$OS$600,2+20,0)</f>
        <v>#N/A</v>
      </c>
      <c r="C10">
        <v>23</v>
      </c>
      <c r="D10">
        <v>24</v>
      </c>
      <c r="E10">
        <v>25</v>
      </c>
      <c r="F10">
        <v>26</v>
      </c>
    </row>
    <row r="11" spans="2:6" x14ac:dyDescent="0.25">
      <c r="B11" s="26" t="e">
        <f>VLOOKUP($B$3,Sheet4!$B$6:$OS$600,2+24,0)</f>
        <v>#N/A</v>
      </c>
      <c r="C11">
        <v>27</v>
      </c>
      <c r="D11">
        <v>28</v>
      </c>
      <c r="E11">
        <v>29</v>
      </c>
      <c r="F11">
        <v>30</v>
      </c>
    </row>
    <row r="12" spans="2:6" x14ac:dyDescent="0.25">
      <c r="B12" s="26" t="e">
        <f>VLOOKUP($B$3,Sheet4!$B$6:$OS$600,2+28,0)</f>
        <v>#N/A</v>
      </c>
      <c r="C12">
        <v>31</v>
      </c>
      <c r="D12">
        <v>32</v>
      </c>
      <c r="E12">
        <v>33</v>
      </c>
      <c r="F12">
        <v>34</v>
      </c>
    </row>
    <row r="13" spans="2:6" x14ac:dyDescent="0.25">
      <c r="B13" s="26" t="e">
        <f>VLOOKUP($B$3,Sheet4!$B$6:$OS$600,2+32,0)</f>
        <v>#N/A</v>
      </c>
      <c r="C13">
        <v>35</v>
      </c>
      <c r="D13">
        <v>36</v>
      </c>
      <c r="E13">
        <v>37</v>
      </c>
      <c r="F13">
        <v>38</v>
      </c>
    </row>
    <row r="14" spans="2:6" x14ac:dyDescent="0.25">
      <c r="B14" s="26" t="e">
        <f>VLOOKUP($B$3,Sheet4!$B$6:$OS$600,2+36,0)</f>
        <v>#N/A</v>
      </c>
      <c r="C14">
        <v>39</v>
      </c>
      <c r="D14">
        <v>40</v>
      </c>
      <c r="E14">
        <v>41</v>
      </c>
      <c r="F14">
        <v>42</v>
      </c>
    </row>
    <row r="15" spans="2:6" x14ac:dyDescent="0.25">
      <c r="B15" s="26" t="e">
        <f>VLOOKUP($B$3,Sheet4!$B$6:$OS$600,2+40,0)</f>
        <v>#N/A</v>
      </c>
      <c r="C15">
        <v>43</v>
      </c>
      <c r="D15">
        <v>44</v>
      </c>
      <c r="E15">
        <v>45</v>
      </c>
      <c r="F15">
        <v>46</v>
      </c>
    </row>
    <row r="16" spans="2:6" x14ac:dyDescent="0.25">
      <c r="B16" s="26" t="e">
        <f>VLOOKUP($B$3,Sheet4!$B$6:$OS$600,2+44,0)</f>
        <v>#N/A</v>
      </c>
      <c r="C16">
        <v>47</v>
      </c>
      <c r="D16">
        <v>48</v>
      </c>
      <c r="E16">
        <v>49</v>
      </c>
      <c r="F16">
        <v>50</v>
      </c>
    </row>
    <row r="17" spans="2:6" x14ac:dyDescent="0.25">
      <c r="B17" s="26" t="e">
        <f>VLOOKUP($B$3,Sheet4!$B$6:$OS$600,2+48,0)</f>
        <v>#N/A</v>
      </c>
      <c r="C17">
        <v>51</v>
      </c>
      <c r="D17">
        <v>52</v>
      </c>
      <c r="E17">
        <v>53</v>
      </c>
      <c r="F17">
        <v>54</v>
      </c>
    </row>
    <row r="18" spans="2:6" x14ac:dyDescent="0.25">
      <c r="B18" s="26" t="e">
        <f>VLOOKUP($B$3,Sheet4!$B$6:$OS$600,2+52,0)</f>
        <v>#N/A</v>
      </c>
      <c r="C18">
        <v>55</v>
      </c>
      <c r="D18">
        <v>56</v>
      </c>
      <c r="E18">
        <v>57</v>
      </c>
      <c r="F18">
        <v>58</v>
      </c>
    </row>
    <row r="19" spans="2:6" x14ac:dyDescent="0.25">
      <c r="B19" s="26" t="e">
        <f>VLOOKUP($B$3,Sheet4!$B$6:$OS$600,2+56,0)</f>
        <v>#N/A</v>
      </c>
      <c r="C19">
        <v>59</v>
      </c>
      <c r="D19">
        <v>60</v>
      </c>
      <c r="E19">
        <v>61</v>
      </c>
      <c r="F19">
        <v>62</v>
      </c>
    </row>
    <row r="20" spans="2:6" x14ac:dyDescent="0.25">
      <c r="B20" s="26" t="e">
        <f>VLOOKUP($B$3,Sheet4!$B$6:$OS$600,2+60,0)</f>
        <v>#N/A</v>
      </c>
      <c r="C20">
        <v>63</v>
      </c>
      <c r="D20">
        <v>64</v>
      </c>
      <c r="E20">
        <v>65</v>
      </c>
      <c r="F20">
        <v>66</v>
      </c>
    </row>
    <row r="21" spans="2:6" x14ac:dyDescent="0.25">
      <c r="B21" s="26" t="e">
        <f>VLOOKUP($B$3,Sheet4!$B$6:$OS$600,2+64,0)</f>
        <v>#N/A</v>
      </c>
      <c r="C21">
        <v>67</v>
      </c>
      <c r="D21">
        <v>68</v>
      </c>
      <c r="E21">
        <v>69</v>
      </c>
      <c r="F21">
        <v>70</v>
      </c>
    </row>
    <row r="22" spans="2:6" x14ac:dyDescent="0.25">
      <c r="B22" s="26" t="e">
        <f>VLOOKUP($B$3,Sheet4!$B$6:$OS$600,2+68,0)</f>
        <v>#N/A</v>
      </c>
      <c r="C22">
        <v>71</v>
      </c>
      <c r="D22">
        <v>72</v>
      </c>
      <c r="E22">
        <v>73</v>
      </c>
      <c r="F22">
        <v>74</v>
      </c>
    </row>
    <row r="23" spans="2:6" x14ac:dyDescent="0.25">
      <c r="B23" s="26" t="e">
        <f>VLOOKUP($B$3,Sheet4!$B$6:$OS$600,2+72,0)</f>
        <v>#N/A</v>
      </c>
      <c r="C23">
        <v>75</v>
      </c>
      <c r="D23">
        <v>76</v>
      </c>
      <c r="E23">
        <v>77</v>
      </c>
      <c r="F23">
        <v>78</v>
      </c>
    </row>
    <row r="24" spans="2:6" x14ac:dyDescent="0.25">
      <c r="B24" s="26" t="e">
        <f>VLOOKUP($B$3,Sheet4!$B$6:$OS$600,2+76,0)</f>
        <v>#N/A</v>
      </c>
      <c r="C24">
        <v>79</v>
      </c>
      <c r="D24">
        <v>80</v>
      </c>
      <c r="E24">
        <v>81</v>
      </c>
      <c r="F24">
        <v>82</v>
      </c>
    </row>
    <row r="25" spans="2:6" x14ac:dyDescent="0.25">
      <c r="B25" s="26" t="e">
        <f>VLOOKUP($B$3,Sheet4!$B$6:$OS$600,2+80,0)</f>
        <v>#N/A</v>
      </c>
      <c r="C25">
        <v>83</v>
      </c>
      <c r="D25">
        <v>84</v>
      </c>
      <c r="E25">
        <v>85</v>
      </c>
      <c r="F25">
        <v>86</v>
      </c>
    </row>
    <row r="26" spans="2:6" x14ac:dyDescent="0.25">
      <c r="B26" s="26" t="e">
        <f>VLOOKUP($B$3,Sheet4!$B$6:$OS$600,2+84,0)</f>
        <v>#N/A</v>
      </c>
      <c r="C26">
        <v>87</v>
      </c>
      <c r="D26">
        <v>88</v>
      </c>
      <c r="E26">
        <v>89</v>
      </c>
      <c r="F26">
        <v>90</v>
      </c>
    </row>
    <row r="27" spans="2:6" x14ac:dyDescent="0.25">
      <c r="B27" s="26" t="e">
        <f>VLOOKUP($B$3,Sheet4!$B$6:$OS$600,2+88,0)</f>
        <v>#N/A</v>
      </c>
      <c r="C27">
        <v>91</v>
      </c>
      <c r="D27">
        <v>92</v>
      </c>
      <c r="E27">
        <v>93</v>
      </c>
      <c r="F27">
        <v>94</v>
      </c>
    </row>
    <row r="28" spans="2:6" x14ac:dyDescent="0.25">
      <c r="B28" s="26" t="e">
        <f>VLOOKUP($B$3,Sheet4!$B$6:$OS$600,2+92,0)</f>
        <v>#N/A</v>
      </c>
      <c r="C28">
        <v>95</v>
      </c>
      <c r="D28">
        <v>96</v>
      </c>
      <c r="E28">
        <v>97</v>
      </c>
      <c r="F28">
        <v>98</v>
      </c>
    </row>
    <row r="29" spans="2:6" x14ac:dyDescent="0.25">
      <c r="B29" s="26" t="e">
        <f>VLOOKUP($B$3,Sheet4!$B$6:$OS$600,2+96,0)</f>
        <v>#N/A</v>
      </c>
      <c r="C29">
        <v>99</v>
      </c>
      <c r="D29">
        <v>100</v>
      </c>
      <c r="E29">
        <v>101</v>
      </c>
      <c r="F29">
        <v>102</v>
      </c>
    </row>
    <row r="30" spans="2:6" x14ac:dyDescent="0.25">
      <c r="B30" s="26" t="e">
        <f>VLOOKUP($B$3,Sheet4!$B$6:$OS$600,2+100,0)</f>
        <v>#N/A</v>
      </c>
      <c r="C30">
        <v>103</v>
      </c>
      <c r="D30">
        <v>104</v>
      </c>
      <c r="E30">
        <v>105</v>
      </c>
      <c r="F30">
        <v>106</v>
      </c>
    </row>
    <row r="31" spans="2:6" x14ac:dyDescent="0.25">
      <c r="B31" s="26" t="e">
        <f>VLOOKUP($B$3,Sheet4!$B$6:$OS$600,2+104,0)</f>
        <v>#N/A</v>
      </c>
      <c r="C31">
        <v>107</v>
      </c>
      <c r="D31">
        <v>108</v>
      </c>
      <c r="E31">
        <v>109</v>
      </c>
      <c r="F31">
        <v>110</v>
      </c>
    </row>
    <row r="32" spans="2:6" x14ac:dyDescent="0.25">
      <c r="B32" s="26" t="e">
        <f>VLOOKUP($B$3,Sheet4!$B$6:$OS$600,2+108,0)</f>
        <v>#N/A</v>
      </c>
      <c r="C32">
        <v>111</v>
      </c>
      <c r="D32">
        <v>112</v>
      </c>
      <c r="E32">
        <v>113</v>
      </c>
      <c r="F32">
        <v>114</v>
      </c>
    </row>
    <row r="33" spans="2:6" x14ac:dyDescent="0.25">
      <c r="B33" s="26" t="e">
        <f>VLOOKUP($B$3,Sheet4!$B$6:$OS$600,2+112,0)</f>
        <v>#N/A</v>
      </c>
      <c r="C33">
        <v>115</v>
      </c>
      <c r="D33">
        <v>116</v>
      </c>
      <c r="E33">
        <v>117</v>
      </c>
      <c r="F33">
        <v>118</v>
      </c>
    </row>
    <row r="34" spans="2:6" x14ac:dyDescent="0.25">
      <c r="B34" s="26" t="e">
        <f>VLOOKUP($B$3,Sheet4!$B$6:$OS$600,2+116,0)</f>
        <v>#N/A</v>
      </c>
      <c r="C34">
        <v>119</v>
      </c>
      <c r="D34">
        <v>120</v>
      </c>
      <c r="E34">
        <v>121</v>
      </c>
      <c r="F34">
        <v>122</v>
      </c>
    </row>
    <row r="35" spans="2:6" x14ac:dyDescent="0.25">
      <c r="B35" s="26" t="s">
        <v>34</v>
      </c>
      <c r="C35">
        <v>123</v>
      </c>
      <c r="D35">
        <v>124</v>
      </c>
      <c r="E35">
        <v>125</v>
      </c>
      <c r="F35">
        <v>126</v>
      </c>
    </row>
  </sheetData>
  <sheetProtection algorithmName="SHA-512" hashValue="acKXnngCYzzR6hXHnmQhlWxsZVhl+p7HtAcrUZRr9FyfPkFT4jbxhs+80SlkkbnyYzQiJxTkcOYc/9k9vpk7FA==" saltValue="ajHc9goXIlgGaJz9L5KnS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Q31"/>
  <sheetViews>
    <sheetView topLeftCell="D1" zoomScale="84" zoomScaleNormal="84" workbookViewId="0">
      <selection activeCell="W9" sqref="W9"/>
    </sheetView>
  </sheetViews>
  <sheetFormatPr defaultRowHeight="15" x14ac:dyDescent="0.25"/>
  <cols>
    <col min="3" max="3" width="31.140625" bestFit="1" customWidth="1"/>
  </cols>
  <sheetData>
    <row r="6" spans="2:43" x14ac:dyDescent="0.25">
      <c r="B6" t="s">
        <v>43</v>
      </c>
      <c r="C6" t="s">
        <v>44</v>
      </c>
      <c r="G6" t="s">
        <v>45</v>
      </c>
      <c r="K6" t="s">
        <v>46</v>
      </c>
      <c r="O6" t="s">
        <v>47</v>
      </c>
    </row>
    <row r="7" spans="2:43" x14ac:dyDescent="0.25">
      <c r="B7" t="s">
        <v>103</v>
      </c>
      <c r="C7" t="s">
        <v>104</v>
      </c>
      <c r="G7" t="s">
        <v>107</v>
      </c>
      <c r="K7" t="s">
        <v>108</v>
      </c>
    </row>
    <row r="8" spans="2:43" x14ac:dyDescent="0.25">
      <c r="B8" t="s">
        <v>152</v>
      </c>
      <c r="C8" t="s">
        <v>162</v>
      </c>
      <c r="G8" t="s">
        <v>163</v>
      </c>
      <c r="K8" t="s">
        <v>164</v>
      </c>
      <c r="O8" t="s">
        <v>108</v>
      </c>
      <c r="S8" t="s">
        <v>63</v>
      </c>
      <c r="W8" t="s">
        <v>115</v>
      </c>
    </row>
    <row r="9" spans="2:43" x14ac:dyDescent="0.25">
      <c r="B9" t="s">
        <v>223</v>
      </c>
      <c r="C9" t="s">
        <v>214</v>
      </c>
      <c r="G9" t="s">
        <v>189</v>
      </c>
      <c r="K9" t="s">
        <v>115</v>
      </c>
      <c r="O9" t="s">
        <v>164</v>
      </c>
      <c r="S9" t="s">
        <v>137</v>
      </c>
    </row>
    <row r="10" spans="2:43" x14ac:dyDescent="0.25">
      <c r="B10" t="s">
        <v>241</v>
      </c>
      <c r="C10" t="s">
        <v>242</v>
      </c>
    </row>
    <row r="11" spans="2:43" x14ac:dyDescent="0.25">
      <c r="B11" t="s">
        <v>245</v>
      </c>
      <c r="C11" t="s">
        <v>250</v>
      </c>
      <c r="G11" t="s">
        <v>63</v>
      </c>
      <c r="K11" t="s">
        <v>127</v>
      </c>
      <c r="O11" t="s">
        <v>247</v>
      </c>
      <c r="S11" t="s">
        <v>189</v>
      </c>
    </row>
    <row r="12" spans="2:43" x14ac:dyDescent="0.25">
      <c r="B12" t="s">
        <v>111</v>
      </c>
      <c r="C12" t="s">
        <v>108</v>
      </c>
      <c r="G12" t="s">
        <v>115</v>
      </c>
      <c r="K12" t="s">
        <v>112</v>
      </c>
    </row>
    <row r="13" spans="2:43" x14ac:dyDescent="0.25">
      <c r="B13" t="s">
        <v>155</v>
      </c>
      <c r="C13" t="s">
        <v>167</v>
      </c>
      <c r="G13" t="s">
        <v>156</v>
      </c>
      <c r="K13" t="s">
        <v>157</v>
      </c>
      <c r="O13" t="s">
        <v>168</v>
      </c>
      <c r="S13" t="s">
        <v>169</v>
      </c>
      <c r="W13" t="s">
        <v>170</v>
      </c>
      <c r="AA13" t="s">
        <v>171</v>
      </c>
      <c r="AE13" t="s">
        <v>172</v>
      </c>
      <c r="AI13" t="s">
        <v>137</v>
      </c>
      <c r="AM13" t="s">
        <v>108</v>
      </c>
      <c r="AQ13" t="s">
        <v>115</v>
      </c>
    </row>
    <row r="14" spans="2:43" x14ac:dyDescent="0.25">
      <c r="B14" t="s">
        <v>234</v>
      </c>
      <c r="C14" t="s">
        <v>214</v>
      </c>
      <c r="G14" t="s">
        <v>189</v>
      </c>
      <c r="K14" t="s">
        <v>115</v>
      </c>
      <c r="O14" t="s">
        <v>164</v>
      </c>
      <c r="S14" t="s">
        <v>127</v>
      </c>
      <c r="W14" t="s">
        <v>137</v>
      </c>
    </row>
    <row r="15" spans="2:43" x14ac:dyDescent="0.25">
      <c r="B15" t="s">
        <v>347</v>
      </c>
      <c r="C15" t="s">
        <v>63</v>
      </c>
      <c r="G15" t="s">
        <v>208</v>
      </c>
      <c r="K15" t="s">
        <v>348</v>
      </c>
      <c r="O15" t="s">
        <v>349</v>
      </c>
    </row>
    <row r="16" spans="2:43" x14ac:dyDescent="0.25">
      <c r="B16" t="s">
        <v>31</v>
      </c>
      <c r="C16" t="s">
        <v>33</v>
      </c>
      <c r="G16" t="s">
        <v>39</v>
      </c>
    </row>
    <row r="17" spans="2:31" x14ac:dyDescent="0.25">
      <c r="B17" t="s">
        <v>36</v>
      </c>
      <c r="C17" t="s">
        <v>38</v>
      </c>
      <c r="G17" t="s">
        <v>66</v>
      </c>
      <c r="K17" t="s">
        <v>63</v>
      </c>
      <c r="O17" t="s">
        <v>39</v>
      </c>
      <c r="S17" t="s">
        <v>40</v>
      </c>
      <c r="W17" t="s">
        <v>52</v>
      </c>
      <c r="AA17" t="s">
        <v>55</v>
      </c>
      <c r="AE17" t="s">
        <v>56</v>
      </c>
    </row>
    <row r="18" spans="2:31" x14ac:dyDescent="0.25">
      <c r="B18" t="s">
        <v>124</v>
      </c>
      <c r="C18" t="s">
        <v>38</v>
      </c>
      <c r="G18" t="s">
        <v>66</v>
      </c>
      <c r="K18" t="s">
        <v>126</v>
      </c>
      <c r="O18" t="s">
        <v>208</v>
      </c>
      <c r="S18" t="s">
        <v>127</v>
      </c>
    </row>
    <row r="19" spans="2:31" x14ac:dyDescent="0.25">
      <c r="B19" t="s">
        <v>187</v>
      </c>
      <c r="C19" t="s">
        <v>189</v>
      </c>
      <c r="G19" t="s">
        <v>115</v>
      </c>
      <c r="K19" t="s">
        <v>127</v>
      </c>
      <c r="O19" t="s">
        <v>164</v>
      </c>
    </row>
    <row r="20" spans="2:31" x14ac:dyDescent="0.25">
      <c r="B20" t="s">
        <v>69</v>
      </c>
      <c r="C20" t="s">
        <v>74</v>
      </c>
      <c r="G20" t="s">
        <v>70</v>
      </c>
      <c r="K20" t="s">
        <v>71</v>
      </c>
      <c r="O20" t="s">
        <v>77</v>
      </c>
      <c r="S20" t="s">
        <v>98</v>
      </c>
    </row>
    <row r="21" spans="2:31" x14ac:dyDescent="0.25">
      <c r="B21" t="s">
        <v>132</v>
      </c>
      <c r="C21" t="s">
        <v>133</v>
      </c>
      <c r="G21" t="s">
        <v>136</v>
      </c>
      <c r="K21" t="s">
        <v>108</v>
      </c>
      <c r="O21" t="s">
        <v>115</v>
      </c>
      <c r="S21" t="s">
        <v>137</v>
      </c>
    </row>
    <row r="22" spans="2:31" x14ac:dyDescent="0.25">
      <c r="B22" t="s">
        <v>211</v>
      </c>
      <c r="C22" t="s">
        <v>115</v>
      </c>
      <c r="G22" t="s">
        <v>214</v>
      </c>
      <c r="K22" t="s">
        <v>189</v>
      </c>
      <c r="O22" t="s">
        <v>164</v>
      </c>
      <c r="S22" t="s">
        <v>98</v>
      </c>
    </row>
    <row r="23" spans="2:31" x14ac:dyDescent="0.25">
      <c r="B23" t="s">
        <v>271</v>
      </c>
      <c r="C23" t="s">
        <v>272</v>
      </c>
      <c r="G23" t="s">
        <v>273</v>
      </c>
      <c r="K23" t="s">
        <v>98</v>
      </c>
    </row>
    <row r="24" spans="2:31" x14ac:dyDescent="0.25">
      <c r="B24" t="s">
        <v>314</v>
      </c>
      <c r="C24" t="s">
        <v>326</v>
      </c>
      <c r="G24" t="s">
        <v>327</v>
      </c>
      <c r="K24" t="s">
        <v>315</v>
      </c>
    </row>
    <row r="25" spans="2:31" x14ac:dyDescent="0.25">
      <c r="B25" t="s">
        <v>282</v>
      </c>
      <c r="C25" t="s">
        <v>283</v>
      </c>
      <c r="G25" t="s">
        <v>286</v>
      </c>
      <c r="K25" t="s">
        <v>98</v>
      </c>
    </row>
    <row r="26" spans="2:31" x14ac:dyDescent="0.25">
      <c r="B26" t="s">
        <v>294</v>
      </c>
      <c r="C26" t="s">
        <v>300</v>
      </c>
      <c r="G26" t="s">
        <v>295</v>
      </c>
      <c r="K26" t="s">
        <v>296</v>
      </c>
      <c r="O26" t="s">
        <v>301</v>
      </c>
      <c r="S26" t="s">
        <v>297</v>
      </c>
    </row>
    <row r="27" spans="2:31" x14ac:dyDescent="0.25">
      <c r="B27" t="s">
        <v>289</v>
      </c>
      <c r="C27" t="s">
        <v>291</v>
      </c>
    </row>
    <row r="28" spans="2:31" x14ac:dyDescent="0.25">
      <c r="B28" t="s">
        <v>334</v>
      </c>
      <c r="C28" t="s">
        <v>335</v>
      </c>
      <c r="G28" t="s">
        <v>336</v>
      </c>
    </row>
    <row r="29" spans="2:31" x14ac:dyDescent="0.25">
      <c r="B29" t="s">
        <v>304</v>
      </c>
      <c r="C29" t="s">
        <v>305</v>
      </c>
      <c r="G29" t="s">
        <v>306</v>
      </c>
      <c r="K29" t="s">
        <v>311</v>
      </c>
    </row>
    <row r="30" spans="2:31" x14ac:dyDescent="0.25">
      <c r="B30" t="s">
        <v>339</v>
      </c>
      <c r="C30" t="s">
        <v>340</v>
      </c>
    </row>
    <row r="31" spans="2:31" x14ac:dyDescent="0.25">
      <c r="B31" t="s">
        <v>343</v>
      </c>
      <c r="C31" t="s">
        <v>98</v>
      </c>
    </row>
  </sheetData>
  <sheetProtection algorithmName="SHA-512" hashValue="IYdLLJWyG1EW+g2Z18jraMEz3Nn+H+gy3p9ZbVWU3cqOFDSkhb92qPPfuKa8DAmw7O29v/4+GWh0GS/9kvuxOg==" saltValue="rCXjoCHyvXsvuRkBWABo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zoomScaleNormal="100" workbookViewId="0">
      <pane ySplit="1" topLeftCell="A2" activePane="bottomLeft" state="frozen"/>
      <selection pane="bottomLeft" activeCell="D113" sqref="D113"/>
    </sheetView>
  </sheetViews>
  <sheetFormatPr defaultRowHeight="15" x14ac:dyDescent="0.25"/>
  <cols>
    <col min="1" max="1" width="4.85546875" customWidth="1"/>
    <col min="2" max="2" width="11" bestFit="1" customWidth="1"/>
    <col min="3" max="3" width="27.28515625" bestFit="1" customWidth="1"/>
    <col min="4" max="4" width="29.7109375" customWidth="1"/>
    <col min="5" max="5" width="0" hidden="1" customWidth="1"/>
  </cols>
  <sheetData>
    <row r="1" spans="1:30" x14ac:dyDescent="0.25">
      <c r="A1" s="1" t="s">
        <v>0</v>
      </c>
      <c r="B1" s="1" t="s">
        <v>1</v>
      </c>
      <c r="C1" s="1" t="s">
        <v>2</v>
      </c>
      <c r="D1" s="1" t="s">
        <v>3</v>
      </c>
      <c r="E1" s="1" t="s">
        <v>4</v>
      </c>
      <c r="F1" s="1" t="s">
        <v>5</v>
      </c>
      <c r="G1" s="1" t="s">
        <v>6</v>
      </c>
      <c r="H1" s="1" t="s">
        <v>7</v>
      </c>
      <c r="I1" s="1" t="s">
        <v>8</v>
      </c>
      <c r="J1" s="1" t="s">
        <v>9</v>
      </c>
      <c r="K1" s="1" t="s">
        <v>10</v>
      </c>
      <c r="L1" s="1" t="s">
        <v>11</v>
      </c>
      <c r="M1" s="1"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spans="1:30" x14ac:dyDescent="0.25">
      <c r="A2" s="3">
        <v>1</v>
      </c>
      <c r="B2" s="3">
        <v>1103010525</v>
      </c>
      <c r="C2" s="3" t="s">
        <v>30</v>
      </c>
      <c r="D2" s="3" t="s">
        <v>31</v>
      </c>
      <c r="E2" s="3" t="s">
        <v>32</v>
      </c>
      <c r="F2" s="3" t="s">
        <v>33</v>
      </c>
      <c r="G2" s="3" t="s">
        <v>34</v>
      </c>
      <c r="H2" s="3" t="s">
        <v>34</v>
      </c>
      <c r="I2" s="3" t="s">
        <v>34</v>
      </c>
      <c r="J2" s="3" t="s">
        <v>34</v>
      </c>
      <c r="K2" s="3" t="s">
        <v>34</v>
      </c>
      <c r="L2" s="3" t="s">
        <v>34</v>
      </c>
      <c r="M2" s="3" t="s">
        <v>34</v>
      </c>
      <c r="N2" s="4" t="str">
        <f>VLOOKUP(F2,[2]Titles!$B$5:$C$204,2,0)</f>
        <v>Physics of Arts</v>
      </c>
      <c r="O2" s="4" t="s">
        <v>34</v>
      </c>
      <c r="P2" s="4" t="s">
        <v>34</v>
      </c>
      <c r="Q2" s="4" t="s">
        <v>34</v>
      </c>
      <c r="R2" s="4" t="s">
        <v>34</v>
      </c>
      <c r="S2" s="4" t="s">
        <v>34</v>
      </c>
      <c r="T2" s="4" t="s">
        <v>34</v>
      </c>
      <c r="U2" s="4" t="s">
        <v>34</v>
      </c>
      <c r="V2">
        <f>VLOOKUP(F2,'[2]Fee Details'!$B$2:$D$202,3,0)</f>
        <v>100</v>
      </c>
      <c r="W2">
        <f>VLOOKUP(G2,'[2]Fee Details'!$B$2:$D$202,3,0)</f>
        <v>0</v>
      </c>
      <c r="X2">
        <f>VLOOKUP(H2,'[2]Fee Details'!$B$2:$D$202,3,0)</f>
        <v>0</v>
      </c>
      <c r="Y2">
        <f>VLOOKUP(I2,'[2]Fee Details'!$B$2:$D$202,3,0)</f>
        <v>0</v>
      </c>
      <c r="Z2">
        <f>VLOOKUP(J2,'[2]Fee Details'!$B$2:$D$202,3,0)</f>
        <v>0</v>
      </c>
      <c r="AA2">
        <f>VLOOKUP(K2,'[2]Fee Details'!$B$2:$D$202,3,0)</f>
        <v>0</v>
      </c>
      <c r="AB2">
        <f>VLOOKUP(L2,'[2]Fee Details'!$B$2:$D$202,3,0)</f>
        <v>0</v>
      </c>
      <c r="AC2">
        <f>VLOOKUP(M2,'[2]Fee Details'!$B$2:$D$202,3,0)</f>
        <v>0</v>
      </c>
      <c r="AD2" s="5">
        <f>SUM(V2:AC2)+100</f>
        <v>200</v>
      </c>
    </row>
    <row r="3" spans="1:30" x14ac:dyDescent="0.25">
      <c r="A3" s="3">
        <v>2</v>
      </c>
      <c r="B3" s="3">
        <v>1103010527</v>
      </c>
      <c r="C3" s="3" t="s">
        <v>35</v>
      </c>
      <c r="D3" s="3" t="s">
        <v>36</v>
      </c>
      <c r="E3" s="3" t="s">
        <v>37</v>
      </c>
      <c r="F3" s="3" t="s">
        <v>38</v>
      </c>
      <c r="G3" s="3" t="s">
        <v>39</v>
      </c>
      <c r="H3" s="3" t="s">
        <v>40</v>
      </c>
      <c r="I3" s="3" t="s">
        <v>34</v>
      </c>
      <c r="J3" s="3" t="s">
        <v>34</v>
      </c>
      <c r="K3" s="3" t="s">
        <v>34</v>
      </c>
      <c r="L3" s="3" t="s">
        <v>34</v>
      </c>
      <c r="M3" s="3" t="s">
        <v>34</v>
      </c>
      <c r="N3" s="4" t="str">
        <f>VLOOKUP(F3,[2]Titles!$B$5:$C$204,2,0)</f>
        <v>Analysis I</v>
      </c>
      <c r="O3" s="4" t="str">
        <f>VLOOKUP(G3,[2]Titles!$B$5:$C$204,2,0)</f>
        <v>Algebra - II</v>
      </c>
      <c r="P3" s="4" t="str">
        <f>VLOOKUP(H3,[2]Titles!$B$5:$C$204,2,0)</f>
        <v>Topology</v>
      </c>
      <c r="Q3" s="4" t="s">
        <v>34</v>
      </c>
      <c r="R3" s="4" t="s">
        <v>34</v>
      </c>
      <c r="S3" s="4" t="s">
        <v>34</v>
      </c>
      <c r="T3" s="4" t="s">
        <v>34</v>
      </c>
      <c r="U3" s="4" t="s">
        <v>34</v>
      </c>
      <c r="V3">
        <f>VLOOKUP(F3,'[2]Fee Details'!$B$2:$D$202,3,0)</f>
        <v>100</v>
      </c>
      <c r="W3">
        <f>VLOOKUP(G3,'[2]Fee Details'!$B$2:$D$202,3,0)</f>
        <v>100</v>
      </c>
      <c r="X3">
        <f>VLOOKUP(H3,'[2]Fee Details'!$B$2:$D$202,3,0)</f>
        <v>100</v>
      </c>
      <c r="Y3">
        <f>VLOOKUP(I3,'[2]Fee Details'!$B$2:$D$202,3,0)</f>
        <v>0</v>
      </c>
      <c r="Z3">
        <f>VLOOKUP(J3,'[2]Fee Details'!$B$2:$D$202,3,0)</f>
        <v>0</v>
      </c>
      <c r="AA3">
        <f>VLOOKUP(K3,'[2]Fee Details'!$B$2:$D$202,3,0)</f>
        <v>0</v>
      </c>
      <c r="AB3">
        <f>VLOOKUP(L3,'[2]Fee Details'!$B$2:$D$202,3,0)</f>
        <v>0</v>
      </c>
      <c r="AC3">
        <f>VLOOKUP(M3,'[2]Fee Details'!$B$2:$D$202,3,0)</f>
        <v>0</v>
      </c>
      <c r="AD3" s="5">
        <f t="shared" ref="AD3:AD66" si="0">SUM(V3:AC3)+100</f>
        <v>400</v>
      </c>
    </row>
    <row r="4" spans="1:30" x14ac:dyDescent="0.25">
      <c r="A4" s="3">
        <v>3</v>
      </c>
      <c r="B4" s="3">
        <v>1103010529</v>
      </c>
      <c r="C4" s="3" t="s">
        <v>41</v>
      </c>
      <c r="D4" s="3" t="s">
        <v>31</v>
      </c>
      <c r="E4" s="3" t="s">
        <v>32</v>
      </c>
      <c r="F4" s="3" t="s">
        <v>39</v>
      </c>
      <c r="G4" s="3" t="s">
        <v>34</v>
      </c>
      <c r="H4" s="3" t="s">
        <v>34</v>
      </c>
      <c r="I4" s="3" t="s">
        <v>34</v>
      </c>
      <c r="J4" s="3" t="s">
        <v>34</v>
      </c>
      <c r="K4" s="3" t="s">
        <v>34</v>
      </c>
      <c r="L4" s="3" t="s">
        <v>34</v>
      </c>
      <c r="M4" s="3" t="s">
        <v>34</v>
      </c>
      <c r="N4" s="4" t="str">
        <f>VLOOKUP(F4,[2]Titles!$B$5:$C$204,2,0)</f>
        <v>Algebra - II</v>
      </c>
      <c r="O4" s="4" t="s">
        <v>34</v>
      </c>
      <c r="P4" s="4" t="s">
        <v>34</v>
      </c>
      <c r="Q4" s="4" t="s">
        <v>34</v>
      </c>
      <c r="R4" s="4" t="s">
        <v>34</v>
      </c>
      <c r="S4" s="4" t="s">
        <v>34</v>
      </c>
      <c r="T4" s="4" t="s">
        <v>34</v>
      </c>
      <c r="U4" s="4" t="s">
        <v>34</v>
      </c>
      <c r="V4">
        <f>VLOOKUP(F4,'[2]Fee Details'!$B$2:$D$202,3,0)</f>
        <v>100</v>
      </c>
      <c r="W4">
        <f>VLOOKUP(G4,'[2]Fee Details'!$B$2:$D$202,3,0)</f>
        <v>0</v>
      </c>
      <c r="X4">
        <f>VLOOKUP(H4,'[2]Fee Details'!$B$2:$D$202,3,0)</f>
        <v>0</v>
      </c>
      <c r="Y4">
        <f>VLOOKUP(I4,'[2]Fee Details'!$B$2:$D$202,3,0)</f>
        <v>0</v>
      </c>
      <c r="Z4">
        <f>VLOOKUP(J4,'[2]Fee Details'!$B$2:$D$202,3,0)</f>
        <v>0</v>
      </c>
      <c r="AA4">
        <f>VLOOKUP(K4,'[2]Fee Details'!$B$2:$D$202,3,0)</f>
        <v>0</v>
      </c>
      <c r="AB4">
        <f>VLOOKUP(L4,'[2]Fee Details'!$B$2:$D$202,3,0)</f>
        <v>0</v>
      </c>
      <c r="AC4">
        <f>VLOOKUP(M4,'[2]Fee Details'!$B$2:$D$202,3,0)</f>
        <v>0</v>
      </c>
      <c r="AD4" s="5">
        <f t="shared" si="0"/>
        <v>200</v>
      </c>
    </row>
    <row r="5" spans="1:30" x14ac:dyDescent="0.25">
      <c r="A5" s="3">
        <v>4</v>
      </c>
      <c r="B5" s="3">
        <v>1102020530</v>
      </c>
      <c r="C5" s="3" t="s">
        <v>42</v>
      </c>
      <c r="D5" s="3" t="s">
        <v>43</v>
      </c>
      <c r="E5" s="3" t="s">
        <v>32</v>
      </c>
      <c r="F5" s="3" t="s">
        <v>44</v>
      </c>
      <c r="G5" s="3" t="s">
        <v>45</v>
      </c>
      <c r="H5" s="3" t="s">
        <v>46</v>
      </c>
      <c r="I5" s="3" t="s">
        <v>47</v>
      </c>
      <c r="J5" s="3" t="s">
        <v>34</v>
      </c>
      <c r="K5" s="3" t="s">
        <v>34</v>
      </c>
      <c r="L5" s="3" t="s">
        <v>34</v>
      </c>
      <c r="M5" s="3" t="s">
        <v>34</v>
      </c>
      <c r="N5" s="4" t="str">
        <f>VLOOKUP(F5,[2]Titles!$B$5:$C$204,2,0)</f>
        <v>Main-Group and Organometallic Chemistry</v>
      </c>
      <c r="O5" s="4" t="str">
        <f>VLOOKUP(G5,[2]Titles!$B$5:$C$204,2,0)</f>
        <v>Chemistry of Biopolymers and Natural Products</v>
      </c>
      <c r="P5" s="4" t="str">
        <f>VLOOKUP(H5,[2]Titles!$B$5:$C$204,2,0)</f>
        <v>Advanced Thermodynamics</v>
      </c>
      <c r="Q5" s="4" t="str">
        <f>VLOOKUP(I5,[2]Titles!$B$5:$C$204,2,0)</f>
        <v>Advanced Organic Synthesis</v>
      </c>
      <c r="R5" s="4" t="s">
        <v>34</v>
      </c>
      <c r="S5" s="4" t="s">
        <v>34</v>
      </c>
      <c r="T5" s="4" t="s">
        <v>34</v>
      </c>
      <c r="U5" s="4" t="s">
        <v>34</v>
      </c>
      <c r="V5">
        <f>VLOOKUP(F5,'[2]Fee Details'!$B$2:$D$202,3,0)</f>
        <v>100</v>
      </c>
      <c r="W5">
        <f>VLOOKUP(G5,'[2]Fee Details'!$B$2:$D$202,3,0)</f>
        <v>100</v>
      </c>
      <c r="X5">
        <f>VLOOKUP(H5,'[2]Fee Details'!$B$2:$D$202,3,0)</f>
        <v>100</v>
      </c>
      <c r="Y5">
        <f>VLOOKUP(I5,'[2]Fee Details'!$B$2:$D$202,3,0)</f>
        <v>100</v>
      </c>
      <c r="Z5">
        <f>VLOOKUP(J5,'[2]Fee Details'!$B$2:$D$202,3,0)</f>
        <v>0</v>
      </c>
      <c r="AA5">
        <f>VLOOKUP(K5,'[2]Fee Details'!$B$2:$D$202,3,0)</f>
        <v>0</v>
      </c>
      <c r="AB5">
        <f>VLOOKUP(L5,'[2]Fee Details'!$B$2:$D$202,3,0)</f>
        <v>0</v>
      </c>
      <c r="AC5">
        <f>VLOOKUP(M5,'[2]Fee Details'!$B$2:$D$202,3,0)</f>
        <v>0</v>
      </c>
      <c r="AD5" s="5">
        <f t="shared" si="0"/>
        <v>500</v>
      </c>
    </row>
    <row r="6" spans="1:30" x14ac:dyDescent="0.25">
      <c r="A6" s="3">
        <v>5</v>
      </c>
      <c r="B6" s="3">
        <v>1102020524</v>
      </c>
      <c r="C6" s="3" t="s">
        <v>48</v>
      </c>
      <c r="D6" s="3" t="s">
        <v>43</v>
      </c>
      <c r="E6" s="3" t="s">
        <v>32</v>
      </c>
      <c r="F6" s="3" t="s">
        <v>45</v>
      </c>
      <c r="G6" s="3" t="s">
        <v>47</v>
      </c>
      <c r="H6" s="3" t="s">
        <v>34</v>
      </c>
      <c r="I6" s="3" t="s">
        <v>34</v>
      </c>
      <c r="J6" s="3" t="s">
        <v>34</v>
      </c>
      <c r="K6" s="3" t="s">
        <v>34</v>
      </c>
      <c r="L6" s="3" t="s">
        <v>34</v>
      </c>
      <c r="M6" s="3" t="s">
        <v>34</v>
      </c>
      <c r="N6" s="4" t="str">
        <f>VLOOKUP(F6,[2]Titles!$B$5:$C$204,2,0)</f>
        <v>Chemistry of Biopolymers and Natural Products</v>
      </c>
      <c r="O6" s="4" t="str">
        <f>VLOOKUP(G6,[2]Titles!$B$5:$C$204,2,0)</f>
        <v>Advanced Organic Synthesis</v>
      </c>
      <c r="P6" s="4" t="s">
        <v>34</v>
      </c>
      <c r="Q6" s="4" t="s">
        <v>34</v>
      </c>
      <c r="R6" s="4" t="s">
        <v>34</v>
      </c>
      <c r="S6" s="4" t="s">
        <v>34</v>
      </c>
      <c r="T6" s="4" t="s">
        <v>34</v>
      </c>
      <c r="U6" s="4" t="s">
        <v>34</v>
      </c>
      <c r="V6">
        <f>VLOOKUP(F6,'[2]Fee Details'!$B$2:$D$202,3,0)</f>
        <v>100</v>
      </c>
      <c r="W6">
        <f>VLOOKUP(G6,'[2]Fee Details'!$B$2:$D$202,3,0)</f>
        <v>100</v>
      </c>
      <c r="X6">
        <f>VLOOKUP(H6,'[2]Fee Details'!$B$2:$D$202,3,0)</f>
        <v>0</v>
      </c>
      <c r="Y6">
        <f>VLOOKUP(I6,'[2]Fee Details'!$B$2:$D$202,3,0)</f>
        <v>0</v>
      </c>
      <c r="Z6">
        <f>VLOOKUP(J6,'[2]Fee Details'!$B$2:$D$202,3,0)</f>
        <v>0</v>
      </c>
      <c r="AA6">
        <f>VLOOKUP(K6,'[2]Fee Details'!$B$2:$D$202,3,0)</f>
        <v>0</v>
      </c>
      <c r="AB6">
        <f>VLOOKUP(L6,'[2]Fee Details'!$B$2:$D$202,3,0)</f>
        <v>0</v>
      </c>
      <c r="AC6">
        <f>VLOOKUP(M6,'[2]Fee Details'!$B$2:$D$202,3,0)</f>
        <v>0</v>
      </c>
      <c r="AD6" s="5">
        <f t="shared" si="0"/>
        <v>300</v>
      </c>
    </row>
    <row r="7" spans="1:30" x14ac:dyDescent="0.25">
      <c r="A7" s="3">
        <v>6</v>
      </c>
      <c r="B7" s="3" t="s">
        <v>49</v>
      </c>
      <c r="C7" s="3" t="s">
        <v>50</v>
      </c>
      <c r="D7" s="3" t="s">
        <v>36</v>
      </c>
      <c r="E7" s="3" t="s">
        <v>51</v>
      </c>
      <c r="F7" s="3" t="s">
        <v>52</v>
      </c>
      <c r="G7" s="3" t="s">
        <v>34</v>
      </c>
      <c r="H7" s="3" t="s">
        <v>34</v>
      </c>
      <c r="I7" s="3" t="s">
        <v>34</v>
      </c>
      <c r="J7" s="3" t="s">
        <v>34</v>
      </c>
      <c r="K7" s="3" t="s">
        <v>34</v>
      </c>
      <c r="L7" s="3" t="s">
        <v>34</v>
      </c>
      <c r="M7" s="3" t="s">
        <v>34</v>
      </c>
      <c r="N7" s="4" t="str">
        <f>VLOOKUP(F7,[2]Titles!$B$5:$C$204,2,0)</f>
        <v xml:space="preserve">Analysis III (Measure Theory and Integration) </v>
      </c>
      <c r="O7" s="4" t="s">
        <v>34</v>
      </c>
      <c r="P7" s="4" t="s">
        <v>34</v>
      </c>
      <c r="Q7" s="4" t="s">
        <v>34</v>
      </c>
      <c r="R7" s="4" t="s">
        <v>34</v>
      </c>
      <c r="S7" s="4" t="s">
        <v>34</v>
      </c>
      <c r="T7" s="4" t="s">
        <v>34</v>
      </c>
      <c r="U7" s="4" t="s">
        <v>34</v>
      </c>
      <c r="V7">
        <f>VLOOKUP(F7,'[2]Fee Details'!$B$2:$D$202,3,0)</f>
        <v>100</v>
      </c>
      <c r="W7">
        <f>VLOOKUP(G7,'[2]Fee Details'!$B$2:$D$202,3,0)</f>
        <v>0</v>
      </c>
      <c r="X7">
        <f>VLOOKUP(H7,'[2]Fee Details'!$B$2:$D$202,3,0)</f>
        <v>0</v>
      </c>
      <c r="Y7">
        <f>VLOOKUP(I7,'[2]Fee Details'!$B$2:$D$202,3,0)</f>
        <v>0</v>
      </c>
      <c r="Z7">
        <f>VLOOKUP(J7,'[2]Fee Details'!$B$2:$D$202,3,0)</f>
        <v>0</v>
      </c>
      <c r="AA7">
        <f>VLOOKUP(K7,'[2]Fee Details'!$B$2:$D$202,3,0)</f>
        <v>0</v>
      </c>
      <c r="AB7">
        <f>VLOOKUP(L7,'[2]Fee Details'!$B$2:$D$202,3,0)</f>
        <v>0</v>
      </c>
      <c r="AC7">
        <f>VLOOKUP(M7,'[2]Fee Details'!$B$2:$D$202,3,0)</f>
        <v>0</v>
      </c>
      <c r="AD7" s="5">
        <f t="shared" si="0"/>
        <v>200</v>
      </c>
    </row>
    <row r="8" spans="1:30" x14ac:dyDescent="0.25">
      <c r="A8" s="3">
        <v>7</v>
      </c>
      <c r="B8" s="3" t="s">
        <v>53</v>
      </c>
      <c r="C8" s="3" t="s">
        <v>54</v>
      </c>
      <c r="D8" s="3" t="s">
        <v>36</v>
      </c>
      <c r="E8" s="3" t="s">
        <v>51</v>
      </c>
      <c r="F8" s="3" t="s">
        <v>39</v>
      </c>
      <c r="G8" s="3" t="s">
        <v>40</v>
      </c>
      <c r="H8" s="3" t="s">
        <v>52</v>
      </c>
      <c r="I8" s="3" t="s">
        <v>55</v>
      </c>
      <c r="J8" s="3" t="s">
        <v>56</v>
      </c>
      <c r="K8" s="3" t="s">
        <v>34</v>
      </c>
      <c r="L8" s="3" t="s">
        <v>34</v>
      </c>
      <c r="M8" s="3" t="s">
        <v>34</v>
      </c>
      <c r="N8" s="4" t="str">
        <f>VLOOKUP(F8,[2]Titles!$B$5:$C$204,2,0)</f>
        <v>Algebra - II</v>
      </c>
      <c r="O8" s="4" t="str">
        <f>VLOOKUP(G8,[2]Titles!$B$5:$C$204,2,0)</f>
        <v>Topology</v>
      </c>
      <c r="P8" s="4" t="str">
        <f>VLOOKUP(H8,[2]Titles!$B$5:$C$204,2,0)</f>
        <v xml:space="preserve">Analysis III (Measure Theory and Integration) </v>
      </c>
      <c r="Q8" s="4" t="str">
        <f>VLOOKUP(I8,[2]Titles!$B$5:$C$204,2,0)</f>
        <v>Probability</v>
      </c>
      <c r="R8" s="4" t="str">
        <f>VLOOKUP(J8,[2]Titles!$B$5:$C$204,2,0)</f>
        <v>Non-Linear Programming</v>
      </c>
      <c r="S8" s="4" t="s">
        <v>34</v>
      </c>
      <c r="T8" s="4" t="s">
        <v>34</v>
      </c>
      <c r="U8" s="4" t="s">
        <v>34</v>
      </c>
      <c r="V8">
        <f>VLOOKUP(F8,'[2]Fee Details'!$B$2:$D$202,3,0)</f>
        <v>100</v>
      </c>
      <c r="W8">
        <f>VLOOKUP(G8,'[2]Fee Details'!$B$2:$D$202,3,0)</f>
        <v>100</v>
      </c>
      <c r="X8">
        <f>VLOOKUP(H8,'[2]Fee Details'!$B$2:$D$202,3,0)</f>
        <v>100</v>
      </c>
      <c r="Y8">
        <f>VLOOKUP(I8,'[2]Fee Details'!$B$2:$D$202,3,0)</f>
        <v>100</v>
      </c>
      <c r="Z8">
        <f>VLOOKUP(J8,'[2]Fee Details'!$B$2:$D$202,3,0)</f>
        <v>100</v>
      </c>
      <c r="AA8">
        <f>VLOOKUP(K8,'[2]Fee Details'!$B$2:$D$202,3,0)</f>
        <v>0</v>
      </c>
      <c r="AB8">
        <f>VLOOKUP(L8,'[2]Fee Details'!$B$2:$D$202,3,0)</f>
        <v>0</v>
      </c>
      <c r="AC8">
        <f>VLOOKUP(M8,'[2]Fee Details'!$B$2:$D$202,3,0)</f>
        <v>0</v>
      </c>
      <c r="AD8" s="5">
        <f t="shared" si="0"/>
        <v>600</v>
      </c>
    </row>
    <row r="9" spans="1:30" x14ac:dyDescent="0.25">
      <c r="A9" s="3">
        <v>8</v>
      </c>
      <c r="B9" s="3" t="s">
        <v>57</v>
      </c>
      <c r="C9" s="3" t="s">
        <v>58</v>
      </c>
      <c r="D9" s="3" t="s">
        <v>36</v>
      </c>
      <c r="E9" s="3" t="s">
        <v>51</v>
      </c>
      <c r="F9" s="3" t="s">
        <v>52</v>
      </c>
      <c r="G9" s="3" t="s">
        <v>55</v>
      </c>
      <c r="H9" s="3" t="s">
        <v>34</v>
      </c>
      <c r="I9" s="3" t="s">
        <v>34</v>
      </c>
      <c r="J9" s="3" t="s">
        <v>34</v>
      </c>
      <c r="K9" s="3" t="s">
        <v>34</v>
      </c>
      <c r="L9" s="3" t="s">
        <v>34</v>
      </c>
      <c r="M9" s="3" t="s">
        <v>34</v>
      </c>
      <c r="N9" s="4" t="str">
        <f>VLOOKUP(F9,[2]Titles!$B$5:$C$204,2,0)</f>
        <v xml:space="preserve">Analysis III (Measure Theory and Integration) </v>
      </c>
      <c r="O9" s="4" t="str">
        <f>VLOOKUP(G9,[2]Titles!$B$5:$C$204,2,0)</f>
        <v>Probability</v>
      </c>
      <c r="P9" s="4" t="s">
        <v>34</v>
      </c>
      <c r="Q9" s="4" t="s">
        <v>34</v>
      </c>
      <c r="R9" s="4" t="s">
        <v>34</v>
      </c>
      <c r="S9" s="4" t="s">
        <v>34</v>
      </c>
      <c r="T9" s="4" t="s">
        <v>34</v>
      </c>
      <c r="U9" s="4" t="s">
        <v>34</v>
      </c>
      <c r="V9">
        <f>VLOOKUP(F9,'[2]Fee Details'!$B$2:$D$202,3,0)</f>
        <v>100</v>
      </c>
      <c r="W9">
        <f>VLOOKUP(G9,'[2]Fee Details'!$B$2:$D$202,3,0)</f>
        <v>100</v>
      </c>
      <c r="X9">
        <f>VLOOKUP(H9,'[2]Fee Details'!$B$2:$D$202,3,0)</f>
        <v>0</v>
      </c>
      <c r="Y9">
        <f>VLOOKUP(I9,'[2]Fee Details'!$B$2:$D$202,3,0)</f>
        <v>0</v>
      </c>
      <c r="Z9">
        <f>VLOOKUP(J9,'[2]Fee Details'!$B$2:$D$202,3,0)</f>
        <v>0</v>
      </c>
      <c r="AA9">
        <f>VLOOKUP(K9,'[2]Fee Details'!$B$2:$D$202,3,0)</f>
        <v>0</v>
      </c>
      <c r="AB9">
        <f>VLOOKUP(L9,'[2]Fee Details'!$B$2:$D$202,3,0)</f>
        <v>0</v>
      </c>
      <c r="AC9">
        <f>VLOOKUP(M9,'[2]Fee Details'!$B$2:$D$202,3,0)</f>
        <v>0</v>
      </c>
      <c r="AD9" s="5">
        <f t="shared" si="0"/>
        <v>300</v>
      </c>
    </row>
    <row r="10" spans="1:30" x14ac:dyDescent="0.25">
      <c r="A10" s="3">
        <v>9</v>
      </c>
      <c r="B10" s="3" t="s">
        <v>59</v>
      </c>
      <c r="C10" s="3" t="s">
        <v>60</v>
      </c>
      <c r="D10" s="3" t="s">
        <v>36</v>
      </c>
      <c r="E10" s="3" t="s">
        <v>51</v>
      </c>
      <c r="F10" s="3" t="s">
        <v>40</v>
      </c>
      <c r="G10" s="3" t="s">
        <v>52</v>
      </c>
      <c r="H10" s="3" t="s">
        <v>34</v>
      </c>
      <c r="I10" s="3" t="s">
        <v>34</v>
      </c>
      <c r="J10" s="3" t="s">
        <v>34</v>
      </c>
      <c r="K10" s="3" t="s">
        <v>34</v>
      </c>
      <c r="L10" s="3" t="s">
        <v>34</v>
      </c>
      <c r="M10" s="3" t="s">
        <v>34</v>
      </c>
      <c r="N10" s="4" t="str">
        <f>VLOOKUP(F10,[2]Titles!$B$5:$C$204,2,0)</f>
        <v>Topology</v>
      </c>
      <c r="O10" s="4" t="str">
        <f>VLOOKUP(G10,[2]Titles!$B$5:$C$204,2,0)</f>
        <v xml:space="preserve">Analysis III (Measure Theory and Integration) </v>
      </c>
      <c r="P10" s="4" t="s">
        <v>34</v>
      </c>
      <c r="Q10" s="4" t="s">
        <v>34</v>
      </c>
      <c r="R10" s="4" t="s">
        <v>34</v>
      </c>
      <c r="S10" s="4" t="s">
        <v>34</v>
      </c>
      <c r="T10" s="4" t="s">
        <v>34</v>
      </c>
      <c r="U10" s="4" t="s">
        <v>34</v>
      </c>
      <c r="V10">
        <f>VLOOKUP(F10,'[2]Fee Details'!$B$2:$D$202,3,0)</f>
        <v>100</v>
      </c>
      <c r="W10">
        <f>VLOOKUP(G10,'[2]Fee Details'!$B$2:$D$202,3,0)</f>
        <v>100</v>
      </c>
      <c r="X10">
        <f>VLOOKUP(H10,'[2]Fee Details'!$B$2:$D$202,3,0)</f>
        <v>0</v>
      </c>
      <c r="Y10">
        <f>VLOOKUP(I10,'[2]Fee Details'!$B$2:$D$202,3,0)</f>
        <v>0</v>
      </c>
      <c r="Z10">
        <f>VLOOKUP(J10,'[2]Fee Details'!$B$2:$D$202,3,0)</f>
        <v>0</v>
      </c>
      <c r="AA10">
        <f>VLOOKUP(K10,'[2]Fee Details'!$B$2:$D$202,3,0)</f>
        <v>0</v>
      </c>
      <c r="AB10">
        <f>VLOOKUP(L10,'[2]Fee Details'!$B$2:$D$202,3,0)</f>
        <v>0</v>
      </c>
      <c r="AC10">
        <f>VLOOKUP(M10,'[2]Fee Details'!$B$2:$D$202,3,0)</f>
        <v>0</v>
      </c>
      <c r="AD10" s="5">
        <f t="shared" si="0"/>
        <v>300</v>
      </c>
    </row>
    <row r="11" spans="1:30" x14ac:dyDescent="0.25">
      <c r="A11" s="3">
        <v>10</v>
      </c>
      <c r="B11" s="3" t="s">
        <v>61</v>
      </c>
      <c r="C11" s="3" t="s">
        <v>62</v>
      </c>
      <c r="D11" s="3" t="s">
        <v>36</v>
      </c>
      <c r="E11" s="3" t="s">
        <v>51</v>
      </c>
      <c r="F11" s="3" t="s">
        <v>40</v>
      </c>
      <c r="G11" s="3" t="s">
        <v>52</v>
      </c>
      <c r="H11" s="3" t="s">
        <v>63</v>
      </c>
      <c r="I11" s="3" t="s">
        <v>34</v>
      </c>
      <c r="J11" s="3" t="s">
        <v>34</v>
      </c>
      <c r="K11" s="3" t="s">
        <v>34</v>
      </c>
      <c r="L11" s="3" t="s">
        <v>34</v>
      </c>
      <c r="M11" s="3" t="s">
        <v>34</v>
      </c>
      <c r="N11" s="4" t="str">
        <f>VLOOKUP(F11,[2]Titles!$B$5:$C$204,2,0)</f>
        <v>Topology</v>
      </c>
      <c r="O11" s="4" t="str">
        <f>VLOOKUP(G11,[2]Titles!$B$5:$C$204,2,0)</f>
        <v xml:space="preserve">Analysis III (Measure Theory and Integration) </v>
      </c>
      <c r="P11" s="4" t="str">
        <f>VLOOKUP(H11,[2]Titles!$B$5:$C$204,2,0)</f>
        <v>Environmental Studies for Integrated Sciences - I</v>
      </c>
      <c r="Q11" s="4" t="s">
        <v>34</v>
      </c>
      <c r="R11" s="4" t="s">
        <v>34</v>
      </c>
      <c r="S11" s="4" t="s">
        <v>34</v>
      </c>
      <c r="T11" s="4" t="s">
        <v>34</v>
      </c>
      <c r="U11" s="4" t="s">
        <v>34</v>
      </c>
      <c r="V11">
        <f>VLOOKUP(F11,'[2]Fee Details'!$B$2:$D$202,3,0)</f>
        <v>100</v>
      </c>
      <c r="W11">
        <f>VLOOKUP(G11,'[2]Fee Details'!$B$2:$D$202,3,0)</f>
        <v>100</v>
      </c>
      <c r="X11">
        <f>VLOOKUP(H11,'[2]Fee Details'!$B$2:$D$202,3,0)</f>
        <v>100</v>
      </c>
      <c r="Y11">
        <f>VLOOKUP(I11,'[2]Fee Details'!$B$2:$D$202,3,0)</f>
        <v>0</v>
      </c>
      <c r="Z11">
        <f>VLOOKUP(J11,'[2]Fee Details'!$B$2:$D$202,3,0)</f>
        <v>0</v>
      </c>
      <c r="AA11">
        <f>VLOOKUP(K11,'[2]Fee Details'!$B$2:$D$202,3,0)</f>
        <v>0</v>
      </c>
      <c r="AB11">
        <f>VLOOKUP(L11,'[2]Fee Details'!$B$2:$D$202,3,0)</f>
        <v>0</v>
      </c>
      <c r="AC11">
        <f>VLOOKUP(M11,'[2]Fee Details'!$B$2:$D$202,3,0)</f>
        <v>0</v>
      </c>
      <c r="AD11" s="5">
        <f t="shared" si="0"/>
        <v>400</v>
      </c>
    </row>
    <row r="12" spans="1:30" x14ac:dyDescent="0.25">
      <c r="A12" s="3">
        <v>11</v>
      </c>
      <c r="B12" s="3">
        <v>1103010512</v>
      </c>
      <c r="C12" s="3" t="s">
        <v>64</v>
      </c>
      <c r="D12" s="3" t="s">
        <v>36</v>
      </c>
      <c r="E12" s="3" t="s">
        <v>37</v>
      </c>
      <c r="F12" s="3" t="s">
        <v>38</v>
      </c>
      <c r="G12" s="3" t="s">
        <v>39</v>
      </c>
      <c r="H12" s="3" t="s">
        <v>34</v>
      </c>
      <c r="I12" s="3" t="s">
        <v>34</v>
      </c>
      <c r="J12" s="3" t="s">
        <v>34</v>
      </c>
      <c r="K12" s="3" t="s">
        <v>34</v>
      </c>
      <c r="L12" s="3" t="s">
        <v>34</v>
      </c>
      <c r="M12" s="3" t="s">
        <v>34</v>
      </c>
      <c r="N12" s="4" t="str">
        <f>VLOOKUP(F12,[2]Titles!$B$5:$C$204,2,0)</f>
        <v>Analysis I</v>
      </c>
      <c r="O12" s="4" t="str">
        <f>VLOOKUP(G12,[2]Titles!$B$5:$C$204,2,0)</f>
        <v>Algebra - II</v>
      </c>
      <c r="P12" s="4" t="s">
        <v>34</v>
      </c>
      <c r="Q12" s="4" t="s">
        <v>34</v>
      </c>
      <c r="R12" s="4" t="s">
        <v>34</v>
      </c>
      <c r="S12" s="4" t="s">
        <v>34</v>
      </c>
      <c r="T12" s="4" t="s">
        <v>34</v>
      </c>
      <c r="U12" s="4" t="s">
        <v>34</v>
      </c>
      <c r="V12">
        <f>VLOOKUP(F12,'[2]Fee Details'!$B$2:$D$202,3,0)</f>
        <v>100</v>
      </c>
      <c r="W12">
        <f>VLOOKUP(G12,'[2]Fee Details'!$B$2:$D$202,3,0)</f>
        <v>100</v>
      </c>
      <c r="X12">
        <f>VLOOKUP(H12,'[2]Fee Details'!$B$2:$D$202,3,0)</f>
        <v>0</v>
      </c>
      <c r="Y12">
        <f>VLOOKUP(I12,'[2]Fee Details'!$B$2:$D$202,3,0)</f>
        <v>0</v>
      </c>
      <c r="Z12">
        <f>VLOOKUP(J12,'[2]Fee Details'!$B$2:$D$202,3,0)</f>
        <v>0</v>
      </c>
      <c r="AA12">
        <f>VLOOKUP(K12,'[2]Fee Details'!$B$2:$D$202,3,0)</f>
        <v>0</v>
      </c>
      <c r="AB12">
        <f>VLOOKUP(L12,'[2]Fee Details'!$B$2:$D$202,3,0)</f>
        <v>0</v>
      </c>
      <c r="AC12">
        <f>VLOOKUP(M12,'[2]Fee Details'!$B$2:$D$202,3,0)</f>
        <v>0</v>
      </c>
      <c r="AD12" s="5">
        <f t="shared" si="0"/>
        <v>300</v>
      </c>
    </row>
    <row r="13" spans="1:30" x14ac:dyDescent="0.25">
      <c r="A13" s="3">
        <v>12</v>
      </c>
      <c r="B13" s="3">
        <v>1103010519</v>
      </c>
      <c r="C13" s="3" t="s">
        <v>65</v>
      </c>
      <c r="D13" s="3" t="s">
        <v>36</v>
      </c>
      <c r="E13" s="3" t="s">
        <v>51</v>
      </c>
      <c r="F13" s="3" t="s">
        <v>39</v>
      </c>
      <c r="G13" s="3" t="s">
        <v>40</v>
      </c>
      <c r="H13" s="3" t="s">
        <v>52</v>
      </c>
      <c r="I13" s="3" t="s">
        <v>55</v>
      </c>
      <c r="J13" s="3" t="s">
        <v>56</v>
      </c>
      <c r="K13" s="3" t="s">
        <v>66</v>
      </c>
      <c r="L13" s="3" t="s">
        <v>34</v>
      </c>
      <c r="M13" s="3" t="s">
        <v>34</v>
      </c>
      <c r="N13" s="4" t="str">
        <f>VLOOKUP(F13,[2]Titles!$B$5:$C$204,2,0)</f>
        <v>Algebra - II</v>
      </c>
      <c r="O13" s="4" t="str">
        <f>VLOOKUP(G13,[2]Titles!$B$5:$C$204,2,0)</f>
        <v>Topology</v>
      </c>
      <c r="P13" s="4" t="str">
        <f>VLOOKUP(H13,[2]Titles!$B$5:$C$204,2,0)</f>
        <v xml:space="preserve">Analysis III (Measure Theory and Integration) </v>
      </c>
      <c r="Q13" s="4" t="str">
        <f>VLOOKUP(I13,[2]Titles!$B$5:$C$204,2,0)</f>
        <v>Probability</v>
      </c>
      <c r="R13" s="4" t="str">
        <f>VLOOKUP(J13,[2]Titles!$B$5:$C$204,2,0)</f>
        <v>Non-Linear Programming</v>
      </c>
      <c r="S13" s="4" t="str">
        <f>VLOOKUP(K13,[2]Titles!$B$5:$C$204,2,0)</f>
        <v>Linear Algebra I</v>
      </c>
      <c r="T13" s="4" t="s">
        <v>34</v>
      </c>
      <c r="U13" s="4" t="s">
        <v>34</v>
      </c>
      <c r="V13">
        <f>VLOOKUP(F13,'[2]Fee Details'!$B$2:$D$202,3,0)</f>
        <v>100</v>
      </c>
      <c r="W13">
        <f>VLOOKUP(G13,'[2]Fee Details'!$B$2:$D$202,3,0)</f>
        <v>100</v>
      </c>
      <c r="X13">
        <f>VLOOKUP(H13,'[2]Fee Details'!$B$2:$D$202,3,0)</f>
        <v>100</v>
      </c>
      <c r="Y13">
        <f>VLOOKUP(I13,'[2]Fee Details'!$B$2:$D$202,3,0)</f>
        <v>100</v>
      </c>
      <c r="Z13">
        <f>VLOOKUP(J13,'[2]Fee Details'!$B$2:$D$202,3,0)</f>
        <v>100</v>
      </c>
      <c r="AA13">
        <f>VLOOKUP(K13,'[2]Fee Details'!$B$2:$D$202,3,0)</f>
        <v>100</v>
      </c>
      <c r="AB13">
        <f>VLOOKUP(L13,'[2]Fee Details'!$B$2:$D$202,3,0)</f>
        <v>0</v>
      </c>
      <c r="AC13">
        <f>VLOOKUP(M13,'[2]Fee Details'!$B$2:$D$202,3,0)</f>
        <v>0</v>
      </c>
      <c r="AD13" s="5">
        <f t="shared" si="0"/>
        <v>700</v>
      </c>
    </row>
    <row r="14" spans="1:30" x14ac:dyDescent="0.25">
      <c r="A14" s="3">
        <v>13</v>
      </c>
      <c r="B14" s="3" t="s">
        <v>67</v>
      </c>
      <c r="C14" s="3" t="s">
        <v>68</v>
      </c>
      <c r="D14" s="3" t="s">
        <v>69</v>
      </c>
      <c r="E14" s="3" t="s">
        <v>51</v>
      </c>
      <c r="F14" s="3" t="s">
        <v>70</v>
      </c>
      <c r="G14" s="3" t="s">
        <v>71</v>
      </c>
      <c r="H14" s="3" t="s">
        <v>34</v>
      </c>
      <c r="I14" s="3" t="s">
        <v>34</v>
      </c>
      <c r="J14" s="3" t="s">
        <v>34</v>
      </c>
      <c r="K14" s="3" t="s">
        <v>34</v>
      </c>
      <c r="L14" s="3" t="s">
        <v>34</v>
      </c>
      <c r="M14" s="3" t="s">
        <v>34</v>
      </c>
      <c r="N14" s="4" t="str">
        <f>VLOOKUP(F14,[2]Titles!$B$5:$C$204,2,0)</f>
        <v>Statistical Mechanics</v>
      </c>
      <c r="O14" s="4" t="str">
        <f>VLOOKUP(G14,[2]Titles!$B$5:$C$204,2,0)</f>
        <v>Electronics I</v>
      </c>
      <c r="P14" s="4" t="s">
        <v>34</v>
      </c>
      <c r="Q14" s="4" t="s">
        <v>34</v>
      </c>
      <c r="R14" s="4" t="s">
        <v>34</v>
      </c>
      <c r="S14" s="4" t="s">
        <v>34</v>
      </c>
      <c r="T14" s="4" t="s">
        <v>34</v>
      </c>
      <c r="U14" s="4" t="s">
        <v>34</v>
      </c>
      <c r="V14">
        <f>VLOOKUP(F14,'[2]Fee Details'!$B$2:$D$202,3,0)</f>
        <v>100</v>
      </c>
      <c r="W14">
        <f>VLOOKUP(G14,'[2]Fee Details'!$B$2:$D$202,3,0)</f>
        <v>100</v>
      </c>
      <c r="X14">
        <f>VLOOKUP(H14,'[2]Fee Details'!$B$2:$D$202,3,0)</f>
        <v>0</v>
      </c>
      <c r="Y14">
        <f>VLOOKUP(I14,'[2]Fee Details'!$B$2:$D$202,3,0)</f>
        <v>0</v>
      </c>
      <c r="Z14">
        <f>VLOOKUP(J14,'[2]Fee Details'!$B$2:$D$202,3,0)</f>
        <v>0</v>
      </c>
      <c r="AA14">
        <f>VLOOKUP(K14,'[2]Fee Details'!$B$2:$D$202,3,0)</f>
        <v>0</v>
      </c>
      <c r="AB14">
        <f>VLOOKUP(L14,'[2]Fee Details'!$B$2:$D$202,3,0)</f>
        <v>0</v>
      </c>
      <c r="AC14">
        <f>VLOOKUP(M14,'[2]Fee Details'!$B$2:$D$202,3,0)</f>
        <v>0</v>
      </c>
      <c r="AD14" s="5">
        <f t="shared" si="0"/>
        <v>300</v>
      </c>
    </row>
    <row r="15" spans="1:30" x14ac:dyDescent="0.25">
      <c r="A15" s="3">
        <v>14</v>
      </c>
      <c r="B15" s="3" t="s">
        <v>72</v>
      </c>
      <c r="C15" s="3" t="s">
        <v>73</v>
      </c>
      <c r="D15" s="3" t="s">
        <v>69</v>
      </c>
      <c r="E15" s="3" t="s">
        <v>51</v>
      </c>
      <c r="F15" s="3" t="s">
        <v>74</v>
      </c>
      <c r="G15" s="3" t="s">
        <v>34</v>
      </c>
      <c r="H15" s="3" t="s">
        <v>34</v>
      </c>
      <c r="I15" s="3" t="s">
        <v>34</v>
      </c>
      <c r="J15" s="3" t="s">
        <v>34</v>
      </c>
      <c r="K15" s="3" t="s">
        <v>34</v>
      </c>
      <c r="L15" s="3" t="s">
        <v>34</v>
      </c>
      <c r="M15" s="3" t="s">
        <v>34</v>
      </c>
      <c r="N15" s="4" t="str">
        <f>VLOOKUP(F15,[2]Titles!$B$5:$C$204,2,0)</f>
        <v>Quantum Mechanics II</v>
      </c>
      <c r="O15" s="4" t="s">
        <v>34</v>
      </c>
      <c r="P15" s="4" t="s">
        <v>34</v>
      </c>
      <c r="Q15" s="4" t="s">
        <v>34</v>
      </c>
      <c r="R15" s="4" t="s">
        <v>34</v>
      </c>
      <c r="S15" s="4" t="s">
        <v>34</v>
      </c>
      <c r="T15" s="4" t="s">
        <v>34</v>
      </c>
      <c r="U15" s="4" t="s">
        <v>34</v>
      </c>
      <c r="V15">
        <f>VLOOKUP(F15,'[2]Fee Details'!$B$2:$D$202,3,0)</f>
        <v>100</v>
      </c>
      <c r="W15">
        <f>VLOOKUP(G15,'[2]Fee Details'!$B$2:$D$202,3,0)</f>
        <v>0</v>
      </c>
      <c r="X15">
        <f>VLOOKUP(H15,'[2]Fee Details'!$B$2:$D$202,3,0)</f>
        <v>0</v>
      </c>
      <c r="Y15">
        <f>VLOOKUP(I15,'[2]Fee Details'!$B$2:$D$202,3,0)</f>
        <v>0</v>
      </c>
      <c r="Z15">
        <f>VLOOKUP(J15,'[2]Fee Details'!$B$2:$D$202,3,0)</f>
        <v>0</v>
      </c>
      <c r="AA15">
        <f>VLOOKUP(K15,'[2]Fee Details'!$B$2:$D$202,3,0)</f>
        <v>0</v>
      </c>
      <c r="AB15">
        <f>VLOOKUP(L15,'[2]Fee Details'!$B$2:$D$202,3,0)</f>
        <v>0</v>
      </c>
      <c r="AC15">
        <f>VLOOKUP(M15,'[2]Fee Details'!$B$2:$D$202,3,0)</f>
        <v>0</v>
      </c>
      <c r="AD15" s="5">
        <f t="shared" si="0"/>
        <v>200</v>
      </c>
    </row>
    <row r="16" spans="1:30" x14ac:dyDescent="0.25">
      <c r="A16" s="3">
        <v>15</v>
      </c>
      <c r="B16" s="3" t="s">
        <v>75</v>
      </c>
      <c r="C16" s="3" t="s">
        <v>76</v>
      </c>
      <c r="D16" s="3" t="s">
        <v>69</v>
      </c>
      <c r="E16" s="3" t="s">
        <v>51</v>
      </c>
      <c r="F16" s="3" t="s">
        <v>70</v>
      </c>
      <c r="G16" s="3" t="s">
        <v>71</v>
      </c>
      <c r="H16" s="3" t="s">
        <v>77</v>
      </c>
      <c r="I16" s="3" t="s">
        <v>34</v>
      </c>
      <c r="J16" s="3" t="s">
        <v>34</v>
      </c>
      <c r="K16" s="3" t="s">
        <v>34</v>
      </c>
      <c r="L16" s="3" t="s">
        <v>34</v>
      </c>
      <c r="M16" s="3" t="s">
        <v>34</v>
      </c>
      <c r="N16" s="4" t="str">
        <f>VLOOKUP(F16,[2]Titles!$B$5:$C$204,2,0)</f>
        <v>Statistical Mechanics</v>
      </c>
      <c r="O16" s="4" t="str">
        <f>VLOOKUP(G16,[2]Titles!$B$5:$C$204,2,0)</f>
        <v>Electronics I</v>
      </c>
      <c r="P16" s="4" t="str">
        <f>VLOOKUP(H16,[2]Titles!$B$5:$C$204,2,0)</f>
        <v>Physics Laboratory –IX   Electronics I</v>
      </c>
      <c r="Q16" s="4" t="s">
        <v>34</v>
      </c>
      <c r="R16" s="4" t="s">
        <v>34</v>
      </c>
      <c r="S16" s="4" t="s">
        <v>34</v>
      </c>
      <c r="T16" s="4" t="s">
        <v>34</v>
      </c>
      <c r="U16" s="4" t="s">
        <v>34</v>
      </c>
      <c r="V16">
        <f>VLOOKUP(F16,'[2]Fee Details'!$B$2:$D$202,3,0)</f>
        <v>100</v>
      </c>
      <c r="W16">
        <f>VLOOKUP(G16,'[2]Fee Details'!$B$2:$D$202,3,0)</f>
        <v>100</v>
      </c>
      <c r="X16">
        <f>VLOOKUP(H16,'[2]Fee Details'!$B$2:$D$202,3,0)</f>
        <v>125</v>
      </c>
      <c r="Y16">
        <f>VLOOKUP(I16,'[2]Fee Details'!$B$2:$D$202,3,0)</f>
        <v>0</v>
      </c>
      <c r="Z16">
        <f>VLOOKUP(J16,'[2]Fee Details'!$B$2:$D$202,3,0)</f>
        <v>0</v>
      </c>
      <c r="AA16">
        <f>VLOOKUP(K16,'[2]Fee Details'!$B$2:$D$202,3,0)</f>
        <v>0</v>
      </c>
      <c r="AB16">
        <f>VLOOKUP(L16,'[2]Fee Details'!$B$2:$D$202,3,0)</f>
        <v>0</v>
      </c>
      <c r="AC16">
        <f>VLOOKUP(M16,'[2]Fee Details'!$B$2:$D$202,3,0)</f>
        <v>0</v>
      </c>
      <c r="AD16" s="5">
        <f t="shared" si="0"/>
        <v>425</v>
      </c>
    </row>
    <row r="17" spans="1:30" x14ac:dyDescent="0.25">
      <c r="A17" s="3">
        <v>16</v>
      </c>
      <c r="B17" s="3" t="s">
        <v>78</v>
      </c>
      <c r="C17" s="3" t="s">
        <v>79</v>
      </c>
      <c r="D17" s="3" t="s">
        <v>69</v>
      </c>
      <c r="E17" s="3" t="s">
        <v>51</v>
      </c>
      <c r="F17" s="3" t="s">
        <v>71</v>
      </c>
      <c r="G17" s="3" t="s">
        <v>34</v>
      </c>
      <c r="H17" s="3" t="s">
        <v>34</v>
      </c>
      <c r="I17" s="3" t="s">
        <v>34</v>
      </c>
      <c r="J17" s="3" t="s">
        <v>34</v>
      </c>
      <c r="K17" s="3" t="s">
        <v>34</v>
      </c>
      <c r="L17" s="3" t="s">
        <v>34</v>
      </c>
      <c r="M17" s="3" t="s">
        <v>34</v>
      </c>
      <c r="N17" s="4" t="str">
        <f>VLOOKUP(F17,[2]Titles!$B$5:$C$204,2,0)</f>
        <v>Electronics I</v>
      </c>
      <c r="O17" s="4" t="s">
        <v>34</v>
      </c>
      <c r="P17" s="4" t="s">
        <v>34</v>
      </c>
      <c r="Q17" s="4" t="s">
        <v>34</v>
      </c>
      <c r="R17" s="4" t="s">
        <v>34</v>
      </c>
      <c r="S17" s="4" t="s">
        <v>34</v>
      </c>
      <c r="T17" s="4" t="s">
        <v>34</v>
      </c>
      <c r="U17" s="4" t="s">
        <v>34</v>
      </c>
      <c r="V17">
        <f>VLOOKUP(F17,'[2]Fee Details'!$B$2:$D$202,3,0)</f>
        <v>100</v>
      </c>
      <c r="W17">
        <f>VLOOKUP(G17,'[2]Fee Details'!$B$2:$D$202,3,0)</f>
        <v>0</v>
      </c>
      <c r="X17">
        <f>VLOOKUP(H17,'[2]Fee Details'!$B$2:$D$202,3,0)</f>
        <v>0</v>
      </c>
      <c r="Y17">
        <f>VLOOKUP(I17,'[2]Fee Details'!$B$2:$D$202,3,0)</f>
        <v>0</v>
      </c>
      <c r="Z17">
        <f>VLOOKUP(J17,'[2]Fee Details'!$B$2:$D$202,3,0)</f>
        <v>0</v>
      </c>
      <c r="AA17">
        <f>VLOOKUP(K17,'[2]Fee Details'!$B$2:$D$202,3,0)</f>
        <v>0</v>
      </c>
      <c r="AB17">
        <f>VLOOKUP(L17,'[2]Fee Details'!$B$2:$D$202,3,0)</f>
        <v>0</v>
      </c>
      <c r="AC17">
        <f>VLOOKUP(M17,'[2]Fee Details'!$B$2:$D$202,3,0)</f>
        <v>0</v>
      </c>
      <c r="AD17" s="5">
        <f t="shared" si="0"/>
        <v>200</v>
      </c>
    </row>
    <row r="18" spans="1:30" x14ac:dyDescent="0.25">
      <c r="A18" s="3">
        <v>17</v>
      </c>
      <c r="B18" s="3" t="s">
        <v>80</v>
      </c>
      <c r="C18" s="3" t="s">
        <v>81</v>
      </c>
      <c r="D18" s="3" t="s">
        <v>69</v>
      </c>
      <c r="E18" s="3" t="s">
        <v>51</v>
      </c>
      <c r="F18" s="3" t="s">
        <v>74</v>
      </c>
      <c r="G18" s="3" t="s">
        <v>34</v>
      </c>
      <c r="H18" s="3" t="s">
        <v>34</v>
      </c>
      <c r="I18" s="3" t="s">
        <v>34</v>
      </c>
      <c r="J18" s="3" t="s">
        <v>34</v>
      </c>
      <c r="K18" s="3" t="s">
        <v>34</v>
      </c>
      <c r="L18" s="3" t="s">
        <v>34</v>
      </c>
      <c r="M18" s="3" t="s">
        <v>34</v>
      </c>
      <c r="N18" s="4" t="str">
        <f>VLOOKUP(F18,[2]Titles!$B$5:$C$204,2,0)</f>
        <v>Quantum Mechanics II</v>
      </c>
      <c r="O18" s="4" t="s">
        <v>34</v>
      </c>
      <c r="P18" s="4" t="s">
        <v>34</v>
      </c>
      <c r="Q18" s="4" t="s">
        <v>34</v>
      </c>
      <c r="R18" s="4" t="s">
        <v>34</v>
      </c>
      <c r="S18" s="4" t="s">
        <v>34</v>
      </c>
      <c r="T18" s="4" t="s">
        <v>34</v>
      </c>
      <c r="U18" s="4" t="s">
        <v>34</v>
      </c>
      <c r="V18">
        <f>VLOOKUP(F18,'[2]Fee Details'!$B$2:$D$202,3,0)</f>
        <v>100</v>
      </c>
      <c r="W18">
        <f>VLOOKUP(G18,'[2]Fee Details'!$B$2:$D$202,3,0)</f>
        <v>0</v>
      </c>
      <c r="X18">
        <f>VLOOKUP(H18,'[2]Fee Details'!$B$2:$D$202,3,0)</f>
        <v>0</v>
      </c>
      <c r="Y18">
        <f>VLOOKUP(I18,'[2]Fee Details'!$B$2:$D$202,3,0)</f>
        <v>0</v>
      </c>
      <c r="Z18">
        <f>VLOOKUP(J18,'[2]Fee Details'!$B$2:$D$202,3,0)</f>
        <v>0</v>
      </c>
      <c r="AA18">
        <f>VLOOKUP(K18,'[2]Fee Details'!$B$2:$D$202,3,0)</f>
        <v>0</v>
      </c>
      <c r="AB18">
        <f>VLOOKUP(L18,'[2]Fee Details'!$B$2:$D$202,3,0)</f>
        <v>0</v>
      </c>
      <c r="AC18">
        <f>VLOOKUP(M18,'[2]Fee Details'!$B$2:$D$202,3,0)</f>
        <v>0</v>
      </c>
      <c r="AD18" s="5">
        <f t="shared" si="0"/>
        <v>200</v>
      </c>
    </row>
    <row r="19" spans="1:30" x14ac:dyDescent="0.25">
      <c r="A19" s="3">
        <v>18</v>
      </c>
      <c r="B19" s="3" t="s">
        <v>82</v>
      </c>
      <c r="C19" s="3" t="s">
        <v>83</v>
      </c>
      <c r="D19" s="3" t="s">
        <v>69</v>
      </c>
      <c r="E19" s="3" t="s">
        <v>51</v>
      </c>
      <c r="F19" s="3" t="s">
        <v>71</v>
      </c>
      <c r="G19" s="3" t="s">
        <v>34</v>
      </c>
      <c r="H19" s="3" t="s">
        <v>34</v>
      </c>
      <c r="I19" s="3" t="s">
        <v>34</v>
      </c>
      <c r="J19" s="3" t="s">
        <v>34</v>
      </c>
      <c r="K19" s="3" t="s">
        <v>34</v>
      </c>
      <c r="L19" s="3" t="s">
        <v>34</v>
      </c>
      <c r="M19" s="3" t="s">
        <v>34</v>
      </c>
      <c r="N19" s="4" t="str">
        <f>VLOOKUP(F19,[2]Titles!$B$5:$C$204,2,0)</f>
        <v>Electronics I</v>
      </c>
      <c r="O19" s="4" t="s">
        <v>34</v>
      </c>
      <c r="P19" s="4" t="s">
        <v>34</v>
      </c>
      <c r="Q19" s="4" t="s">
        <v>34</v>
      </c>
      <c r="R19" s="4" t="s">
        <v>34</v>
      </c>
      <c r="S19" s="4" t="s">
        <v>34</v>
      </c>
      <c r="T19" s="4" t="s">
        <v>34</v>
      </c>
      <c r="U19" s="4" t="s">
        <v>34</v>
      </c>
      <c r="V19">
        <f>VLOOKUP(F19,'[2]Fee Details'!$B$2:$D$202,3,0)</f>
        <v>100</v>
      </c>
      <c r="W19">
        <f>VLOOKUP(G19,'[2]Fee Details'!$B$2:$D$202,3,0)</f>
        <v>0</v>
      </c>
      <c r="X19">
        <f>VLOOKUP(H19,'[2]Fee Details'!$B$2:$D$202,3,0)</f>
        <v>0</v>
      </c>
      <c r="Y19">
        <f>VLOOKUP(I19,'[2]Fee Details'!$B$2:$D$202,3,0)</f>
        <v>0</v>
      </c>
      <c r="Z19">
        <f>VLOOKUP(J19,'[2]Fee Details'!$B$2:$D$202,3,0)</f>
        <v>0</v>
      </c>
      <c r="AA19">
        <f>VLOOKUP(K19,'[2]Fee Details'!$B$2:$D$202,3,0)</f>
        <v>0</v>
      </c>
      <c r="AB19">
        <f>VLOOKUP(L19,'[2]Fee Details'!$B$2:$D$202,3,0)</f>
        <v>0</v>
      </c>
      <c r="AC19">
        <f>VLOOKUP(M19,'[2]Fee Details'!$B$2:$D$202,3,0)</f>
        <v>0</v>
      </c>
      <c r="AD19" s="5">
        <f t="shared" si="0"/>
        <v>200</v>
      </c>
    </row>
    <row r="20" spans="1:30" x14ac:dyDescent="0.25">
      <c r="A20" s="3">
        <v>19</v>
      </c>
      <c r="B20" s="3" t="s">
        <v>84</v>
      </c>
      <c r="C20" s="3" t="s">
        <v>85</v>
      </c>
      <c r="D20" s="3" t="s">
        <v>69</v>
      </c>
      <c r="E20" s="3" t="s">
        <v>51</v>
      </c>
      <c r="F20" s="3" t="s">
        <v>74</v>
      </c>
      <c r="G20" s="3" t="s">
        <v>71</v>
      </c>
      <c r="H20" s="3" t="s">
        <v>34</v>
      </c>
      <c r="I20" s="3" t="s">
        <v>34</v>
      </c>
      <c r="J20" s="3" t="s">
        <v>34</v>
      </c>
      <c r="K20" s="3" t="s">
        <v>34</v>
      </c>
      <c r="L20" s="3" t="s">
        <v>34</v>
      </c>
      <c r="M20" s="3" t="s">
        <v>34</v>
      </c>
      <c r="N20" s="4" t="str">
        <f>VLOOKUP(F20,[2]Titles!$B$5:$C$204,2,0)</f>
        <v>Quantum Mechanics II</v>
      </c>
      <c r="O20" s="4" t="str">
        <f>VLOOKUP(G20,[2]Titles!$B$5:$C$204,2,0)</f>
        <v>Electronics I</v>
      </c>
      <c r="P20" s="4" t="s">
        <v>34</v>
      </c>
      <c r="Q20" s="4" t="s">
        <v>34</v>
      </c>
      <c r="R20" s="4" t="s">
        <v>34</v>
      </c>
      <c r="S20" s="4" t="s">
        <v>34</v>
      </c>
      <c r="T20" s="4" t="s">
        <v>34</v>
      </c>
      <c r="U20" s="4" t="s">
        <v>34</v>
      </c>
      <c r="V20">
        <f>VLOOKUP(F20,'[2]Fee Details'!$B$2:$D$202,3,0)</f>
        <v>100</v>
      </c>
      <c r="W20">
        <f>VLOOKUP(G20,'[2]Fee Details'!$B$2:$D$202,3,0)</f>
        <v>100</v>
      </c>
      <c r="X20">
        <f>VLOOKUP(H20,'[2]Fee Details'!$B$2:$D$202,3,0)</f>
        <v>0</v>
      </c>
      <c r="Y20">
        <f>VLOOKUP(I20,'[2]Fee Details'!$B$2:$D$202,3,0)</f>
        <v>0</v>
      </c>
      <c r="Z20">
        <f>VLOOKUP(J20,'[2]Fee Details'!$B$2:$D$202,3,0)</f>
        <v>0</v>
      </c>
      <c r="AA20">
        <f>VLOOKUP(K20,'[2]Fee Details'!$B$2:$D$202,3,0)</f>
        <v>0</v>
      </c>
      <c r="AB20">
        <f>VLOOKUP(L20,'[2]Fee Details'!$B$2:$D$202,3,0)</f>
        <v>0</v>
      </c>
      <c r="AC20">
        <f>VLOOKUP(M20,'[2]Fee Details'!$B$2:$D$202,3,0)</f>
        <v>0</v>
      </c>
      <c r="AD20" s="5">
        <f t="shared" si="0"/>
        <v>300</v>
      </c>
    </row>
    <row r="21" spans="1:30" x14ac:dyDescent="0.25">
      <c r="A21" s="3">
        <v>20</v>
      </c>
      <c r="B21" s="3" t="s">
        <v>86</v>
      </c>
      <c r="C21" s="3" t="s">
        <v>87</v>
      </c>
      <c r="D21" s="3" t="s">
        <v>69</v>
      </c>
      <c r="E21" s="3" t="s">
        <v>51</v>
      </c>
      <c r="F21" s="3" t="s">
        <v>70</v>
      </c>
      <c r="G21" s="3" t="s">
        <v>71</v>
      </c>
      <c r="H21" s="3" t="s">
        <v>34</v>
      </c>
      <c r="I21" s="3" t="s">
        <v>34</v>
      </c>
      <c r="J21" s="3" t="s">
        <v>34</v>
      </c>
      <c r="K21" s="3" t="s">
        <v>34</v>
      </c>
      <c r="L21" s="3" t="s">
        <v>34</v>
      </c>
      <c r="M21" s="3" t="s">
        <v>34</v>
      </c>
      <c r="N21" s="4" t="str">
        <f>VLOOKUP(F21,[2]Titles!$B$5:$C$204,2,0)</f>
        <v>Statistical Mechanics</v>
      </c>
      <c r="O21" s="4" t="str">
        <f>VLOOKUP(G21,[2]Titles!$B$5:$C$204,2,0)</f>
        <v>Electronics I</v>
      </c>
      <c r="P21" s="4" t="s">
        <v>34</v>
      </c>
      <c r="Q21" s="4" t="s">
        <v>34</v>
      </c>
      <c r="R21" s="4" t="s">
        <v>34</v>
      </c>
      <c r="S21" s="4" t="s">
        <v>34</v>
      </c>
      <c r="T21" s="4" t="s">
        <v>34</v>
      </c>
      <c r="U21" s="4" t="s">
        <v>34</v>
      </c>
      <c r="V21">
        <f>VLOOKUP(F21,'[2]Fee Details'!$B$2:$D$202,3,0)</f>
        <v>100</v>
      </c>
      <c r="W21">
        <f>VLOOKUP(G21,'[2]Fee Details'!$B$2:$D$202,3,0)</f>
        <v>100</v>
      </c>
      <c r="X21">
        <f>VLOOKUP(H21,'[2]Fee Details'!$B$2:$D$202,3,0)</f>
        <v>0</v>
      </c>
      <c r="Y21">
        <f>VLOOKUP(I21,'[2]Fee Details'!$B$2:$D$202,3,0)</f>
        <v>0</v>
      </c>
      <c r="Z21">
        <f>VLOOKUP(J21,'[2]Fee Details'!$B$2:$D$202,3,0)</f>
        <v>0</v>
      </c>
      <c r="AA21">
        <f>VLOOKUP(K21,'[2]Fee Details'!$B$2:$D$202,3,0)</f>
        <v>0</v>
      </c>
      <c r="AB21">
        <f>VLOOKUP(L21,'[2]Fee Details'!$B$2:$D$202,3,0)</f>
        <v>0</v>
      </c>
      <c r="AC21">
        <f>VLOOKUP(M21,'[2]Fee Details'!$B$2:$D$202,3,0)</f>
        <v>0</v>
      </c>
      <c r="AD21" s="5">
        <f t="shared" si="0"/>
        <v>300</v>
      </c>
    </row>
    <row r="22" spans="1:30" x14ac:dyDescent="0.25">
      <c r="A22" s="3">
        <v>21</v>
      </c>
      <c r="B22" s="3" t="s">
        <v>88</v>
      </c>
      <c r="C22" s="3" t="s">
        <v>89</v>
      </c>
      <c r="D22" s="3" t="s">
        <v>69</v>
      </c>
      <c r="E22" s="3" t="s">
        <v>51</v>
      </c>
      <c r="F22" s="3" t="s">
        <v>70</v>
      </c>
      <c r="G22" s="3" t="s">
        <v>71</v>
      </c>
      <c r="H22" s="3" t="s">
        <v>77</v>
      </c>
      <c r="I22" s="3" t="s">
        <v>34</v>
      </c>
      <c r="J22" s="3" t="s">
        <v>34</v>
      </c>
      <c r="K22" s="3" t="s">
        <v>34</v>
      </c>
      <c r="L22" s="3" t="s">
        <v>34</v>
      </c>
      <c r="M22" s="3" t="s">
        <v>34</v>
      </c>
      <c r="N22" s="4" t="str">
        <f>VLOOKUP(F22,[2]Titles!$B$5:$C$204,2,0)</f>
        <v>Statistical Mechanics</v>
      </c>
      <c r="O22" s="4" t="str">
        <f>VLOOKUP(G22,[2]Titles!$B$5:$C$204,2,0)</f>
        <v>Electronics I</v>
      </c>
      <c r="P22" s="4" t="str">
        <f>VLOOKUP(H22,[2]Titles!$B$5:$C$204,2,0)</f>
        <v>Physics Laboratory –IX   Electronics I</v>
      </c>
      <c r="Q22" s="4" t="s">
        <v>34</v>
      </c>
      <c r="R22" s="4" t="s">
        <v>34</v>
      </c>
      <c r="S22" s="4" t="s">
        <v>34</v>
      </c>
      <c r="T22" s="4" t="s">
        <v>34</v>
      </c>
      <c r="U22" s="4" t="s">
        <v>34</v>
      </c>
      <c r="V22">
        <f>VLOOKUP(F22,'[2]Fee Details'!$B$2:$D$202,3,0)</f>
        <v>100</v>
      </c>
      <c r="W22">
        <f>VLOOKUP(G22,'[2]Fee Details'!$B$2:$D$202,3,0)</f>
        <v>100</v>
      </c>
      <c r="X22">
        <f>VLOOKUP(H22,'[2]Fee Details'!$B$2:$D$202,3,0)</f>
        <v>125</v>
      </c>
      <c r="Y22">
        <f>VLOOKUP(I22,'[2]Fee Details'!$B$2:$D$202,3,0)</f>
        <v>0</v>
      </c>
      <c r="Z22">
        <f>VLOOKUP(J22,'[2]Fee Details'!$B$2:$D$202,3,0)</f>
        <v>0</v>
      </c>
      <c r="AA22">
        <f>VLOOKUP(K22,'[2]Fee Details'!$B$2:$D$202,3,0)</f>
        <v>0</v>
      </c>
      <c r="AB22">
        <f>VLOOKUP(L22,'[2]Fee Details'!$B$2:$D$202,3,0)</f>
        <v>0</v>
      </c>
      <c r="AC22">
        <f>VLOOKUP(M22,'[2]Fee Details'!$B$2:$D$202,3,0)</f>
        <v>0</v>
      </c>
      <c r="AD22" s="5">
        <f t="shared" si="0"/>
        <v>425</v>
      </c>
    </row>
    <row r="23" spans="1:30" x14ac:dyDescent="0.25">
      <c r="A23" s="3">
        <v>22</v>
      </c>
      <c r="B23" s="3" t="s">
        <v>90</v>
      </c>
      <c r="C23" s="3" t="s">
        <v>91</v>
      </c>
      <c r="D23" s="3" t="s">
        <v>69</v>
      </c>
      <c r="E23" s="3" t="s">
        <v>51</v>
      </c>
      <c r="F23" s="3" t="s">
        <v>74</v>
      </c>
      <c r="G23" s="3" t="s">
        <v>71</v>
      </c>
      <c r="H23" s="3" t="s">
        <v>34</v>
      </c>
      <c r="I23" s="3" t="s">
        <v>34</v>
      </c>
      <c r="J23" s="3" t="s">
        <v>34</v>
      </c>
      <c r="K23" s="3" t="s">
        <v>34</v>
      </c>
      <c r="L23" s="3" t="s">
        <v>34</v>
      </c>
      <c r="M23" s="3" t="s">
        <v>34</v>
      </c>
      <c r="N23" s="4" t="str">
        <f>VLOOKUP(F23,[2]Titles!$B$5:$C$204,2,0)</f>
        <v>Quantum Mechanics II</v>
      </c>
      <c r="O23" s="4" t="str">
        <f>VLOOKUP(G23,[2]Titles!$B$5:$C$204,2,0)</f>
        <v>Electronics I</v>
      </c>
      <c r="P23" s="4" t="s">
        <v>34</v>
      </c>
      <c r="Q23" s="4" t="s">
        <v>34</v>
      </c>
      <c r="R23" s="4" t="s">
        <v>34</v>
      </c>
      <c r="S23" s="4" t="s">
        <v>34</v>
      </c>
      <c r="T23" s="4" t="s">
        <v>34</v>
      </c>
      <c r="U23" s="4" t="s">
        <v>34</v>
      </c>
      <c r="V23">
        <f>VLOOKUP(F23,'[2]Fee Details'!$B$2:$D$202,3,0)</f>
        <v>100</v>
      </c>
      <c r="W23">
        <f>VLOOKUP(G23,'[2]Fee Details'!$B$2:$D$202,3,0)</f>
        <v>100</v>
      </c>
      <c r="X23">
        <f>VLOOKUP(H23,'[2]Fee Details'!$B$2:$D$202,3,0)</f>
        <v>0</v>
      </c>
      <c r="Y23">
        <f>VLOOKUP(I23,'[2]Fee Details'!$B$2:$D$202,3,0)</f>
        <v>0</v>
      </c>
      <c r="Z23">
        <f>VLOOKUP(J23,'[2]Fee Details'!$B$2:$D$202,3,0)</f>
        <v>0</v>
      </c>
      <c r="AA23">
        <f>VLOOKUP(K23,'[2]Fee Details'!$B$2:$D$202,3,0)</f>
        <v>0</v>
      </c>
      <c r="AB23">
        <f>VLOOKUP(L23,'[2]Fee Details'!$B$2:$D$202,3,0)</f>
        <v>0</v>
      </c>
      <c r="AC23">
        <f>VLOOKUP(M23,'[2]Fee Details'!$B$2:$D$202,3,0)</f>
        <v>0</v>
      </c>
      <c r="AD23" s="5">
        <f t="shared" si="0"/>
        <v>300</v>
      </c>
    </row>
    <row r="24" spans="1:30" x14ac:dyDescent="0.25">
      <c r="A24" s="3">
        <v>23</v>
      </c>
      <c r="B24" s="3" t="s">
        <v>92</v>
      </c>
      <c r="C24" s="3" t="s">
        <v>93</v>
      </c>
      <c r="D24" s="3" t="s">
        <v>69</v>
      </c>
      <c r="E24" s="3" t="s">
        <v>51</v>
      </c>
      <c r="F24" s="3" t="s">
        <v>71</v>
      </c>
      <c r="G24" s="3" t="s">
        <v>34</v>
      </c>
      <c r="H24" s="3" t="s">
        <v>34</v>
      </c>
      <c r="I24" s="3" t="s">
        <v>34</v>
      </c>
      <c r="J24" s="3" t="s">
        <v>34</v>
      </c>
      <c r="K24" s="3" t="s">
        <v>34</v>
      </c>
      <c r="L24" s="3" t="s">
        <v>34</v>
      </c>
      <c r="M24" s="3" t="s">
        <v>34</v>
      </c>
      <c r="N24" s="4" t="str">
        <f>VLOOKUP(F24,[2]Titles!$B$5:$C$204,2,0)</f>
        <v>Electronics I</v>
      </c>
      <c r="O24" s="4" t="s">
        <v>34</v>
      </c>
      <c r="P24" s="4" t="s">
        <v>34</v>
      </c>
      <c r="Q24" s="4" t="s">
        <v>34</v>
      </c>
      <c r="R24" s="4" t="s">
        <v>34</v>
      </c>
      <c r="S24" s="4" t="s">
        <v>34</v>
      </c>
      <c r="T24" s="4" t="s">
        <v>34</v>
      </c>
      <c r="U24" s="4" t="s">
        <v>34</v>
      </c>
      <c r="V24">
        <f>VLOOKUP(F24,'[2]Fee Details'!$B$2:$D$202,3,0)</f>
        <v>100</v>
      </c>
      <c r="W24">
        <f>VLOOKUP(G24,'[2]Fee Details'!$B$2:$D$202,3,0)</f>
        <v>0</v>
      </c>
      <c r="X24">
        <f>VLOOKUP(H24,'[2]Fee Details'!$B$2:$D$202,3,0)</f>
        <v>0</v>
      </c>
      <c r="Y24">
        <f>VLOOKUP(I24,'[2]Fee Details'!$B$2:$D$202,3,0)</f>
        <v>0</v>
      </c>
      <c r="Z24">
        <f>VLOOKUP(J24,'[2]Fee Details'!$B$2:$D$202,3,0)</f>
        <v>0</v>
      </c>
      <c r="AA24">
        <f>VLOOKUP(K24,'[2]Fee Details'!$B$2:$D$202,3,0)</f>
        <v>0</v>
      </c>
      <c r="AB24">
        <f>VLOOKUP(L24,'[2]Fee Details'!$B$2:$D$202,3,0)</f>
        <v>0</v>
      </c>
      <c r="AC24">
        <f>VLOOKUP(M24,'[2]Fee Details'!$B$2:$D$202,3,0)</f>
        <v>0</v>
      </c>
      <c r="AD24" s="5">
        <f t="shared" si="0"/>
        <v>200</v>
      </c>
    </row>
    <row r="25" spans="1:30" x14ac:dyDescent="0.25">
      <c r="A25" s="3">
        <v>24</v>
      </c>
      <c r="B25" s="3" t="s">
        <v>94</v>
      </c>
      <c r="C25" s="3" t="s">
        <v>95</v>
      </c>
      <c r="D25" s="3" t="s">
        <v>69</v>
      </c>
      <c r="E25" s="3" t="s">
        <v>51</v>
      </c>
      <c r="F25" s="3" t="s">
        <v>71</v>
      </c>
      <c r="G25" s="3" t="s">
        <v>34</v>
      </c>
      <c r="H25" s="3" t="s">
        <v>34</v>
      </c>
      <c r="I25" s="3" t="s">
        <v>34</v>
      </c>
      <c r="J25" s="3" t="s">
        <v>34</v>
      </c>
      <c r="K25" s="3" t="s">
        <v>34</v>
      </c>
      <c r="L25" s="3" t="s">
        <v>34</v>
      </c>
      <c r="M25" s="3" t="s">
        <v>34</v>
      </c>
      <c r="N25" s="4" t="str">
        <f>VLOOKUP(F25,[2]Titles!$B$5:$C$204,2,0)</f>
        <v>Electronics I</v>
      </c>
      <c r="O25" s="4" t="s">
        <v>34</v>
      </c>
      <c r="P25" s="4" t="s">
        <v>34</v>
      </c>
      <c r="Q25" s="4" t="s">
        <v>34</v>
      </c>
      <c r="R25" s="4" t="s">
        <v>34</v>
      </c>
      <c r="S25" s="4" t="s">
        <v>34</v>
      </c>
      <c r="T25" s="4" t="s">
        <v>34</v>
      </c>
      <c r="U25" s="4" t="s">
        <v>34</v>
      </c>
      <c r="V25">
        <f>VLOOKUP(F25,'[2]Fee Details'!$B$2:$D$202,3,0)</f>
        <v>100</v>
      </c>
      <c r="W25">
        <f>VLOOKUP(G25,'[2]Fee Details'!$B$2:$D$202,3,0)</f>
        <v>0</v>
      </c>
      <c r="X25">
        <f>VLOOKUP(H25,'[2]Fee Details'!$B$2:$D$202,3,0)</f>
        <v>0</v>
      </c>
      <c r="Y25">
        <f>VLOOKUP(I25,'[2]Fee Details'!$B$2:$D$202,3,0)</f>
        <v>0</v>
      </c>
      <c r="Z25">
        <f>VLOOKUP(J25,'[2]Fee Details'!$B$2:$D$202,3,0)</f>
        <v>0</v>
      </c>
      <c r="AA25">
        <f>VLOOKUP(K25,'[2]Fee Details'!$B$2:$D$202,3,0)</f>
        <v>0</v>
      </c>
      <c r="AB25">
        <f>VLOOKUP(L25,'[2]Fee Details'!$B$2:$D$202,3,0)</f>
        <v>0</v>
      </c>
      <c r="AC25">
        <f>VLOOKUP(M25,'[2]Fee Details'!$B$2:$D$202,3,0)</f>
        <v>0</v>
      </c>
      <c r="AD25" s="5">
        <f t="shared" si="0"/>
        <v>200</v>
      </c>
    </row>
    <row r="26" spans="1:30" x14ac:dyDescent="0.25">
      <c r="A26" s="3">
        <v>25</v>
      </c>
      <c r="B26" s="3" t="s">
        <v>96</v>
      </c>
      <c r="C26" s="3" t="s">
        <v>97</v>
      </c>
      <c r="D26" s="3" t="s">
        <v>69</v>
      </c>
      <c r="E26" s="3" t="s">
        <v>51</v>
      </c>
      <c r="F26" s="3" t="s">
        <v>71</v>
      </c>
      <c r="G26" s="3" t="s">
        <v>98</v>
      </c>
      <c r="H26" s="3" t="s">
        <v>34</v>
      </c>
      <c r="I26" s="3" t="s">
        <v>34</v>
      </c>
      <c r="J26" s="3" t="s">
        <v>34</v>
      </c>
      <c r="K26" s="3" t="s">
        <v>34</v>
      </c>
      <c r="L26" s="3" t="s">
        <v>34</v>
      </c>
      <c r="M26" s="3" t="s">
        <v>34</v>
      </c>
      <c r="N26" s="4" t="str">
        <f>VLOOKUP(F26,[2]Titles!$B$5:$C$204,2,0)</f>
        <v>Electronics I</v>
      </c>
      <c r="O26" s="4" t="str">
        <f>VLOOKUP(G26,[2]Titles!$B$5:$C$204,2,0)</f>
        <v>Yoga Course</v>
      </c>
      <c r="P26" s="4" t="s">
        <v>34</v>
      </c>
      <c r="Q26" s="4" t="s">
        <v>34</v>
      </c>
      <c r="R26" s="4" t="s">
        <v>34</v>
      </c>
      <c r="S26" s="4" t="s">
        <v>34</v>
      </c>
      <c r="T26" s="4" t="s">
        <v>34</v>
      </c>
      <c r="U26" s="4" t="s">
        <v>34</v>
      </c>
      <c r="V26">
        <f>VLOOKUP(F26,'[2]Fee Details'!$B$2:$D$202,3,0)</f>
        <v>100</v>
      </c>
      <c r="W26">
        <f>VLOOKUP(G26,'[2]Fee Details'!$B$2:$D$202,3,0)</f>
        <v>100</v>
      </c>
      <c r="X26">
        <f>VLOOKUP(H26,'[2]Fee Details'!$B$2:$D$202,3,0)</f>
        <v>0</v>
      </c>
      <c r="Y26">
        <f>VLOOKUP(I26,'[2]Fee Details'!$B$2:$D$202,3,0)</f>
        <v>0</v>
      </c>
      <c r="Z26">
        <f>VLOOKUP(J26,'[2]Fee Details'!$B$2:$D$202,3,0)</f>
        <v>0</v>
      </c>
      <c r="AA26">
        <f>VLOOKUP(K26,'[2]Fee Details'!$B$2:$D$202,3,0)</f>
        <v>0</v>
      </c>
      <c r="AB26">
        <f>VLOOKUP(L26,'[2]Fee Details'!$B$2:$D$202,3,0)</f>
        <v>0</v>
      </c>
      <c r="AC26">
        <f>VLOOKUP(M26,'[2]Fee Details'!$B$2:$D$202,3,0)</f>
        <v>0</v>
      </c>
      <c r="AD26" s="5">
        <f t="shared" si="0"/>
        <v>300</v>
      </c>
    </row>
    <row r="27" spans="1:30" x14ac:dyDescent="0.25">
      <c r="A27" s="3">
        <v>26</v>
      </c>
      <c r="B27" s="3" t="s">
        <v>99</v>
      </c>
      <c r="C27" s="3" t="s">
        <v>100</v>
      </c>
      <c r="D27" s="3" t="s">
        <v>69</v>
      </c>
      <c r="E27" s="3" t="s">
        <v>51</v>
      </c>
      <c r="F27" s="3" t="s">
        <v>71</v>
      </c>
      <c r="G27" s="3" t="s">
        <v>34</v>
      </c>
      <c r="H27" s="3" t="s">
        <v>34</v>
      </c>
      <c r="I27" s="3" t="s">
        <v>34</v>
      </c>
      <c r="J27" s="3" t="s">
        <v>34</v>
      </c>
      <c r="K27" s="3" t="s">
        <v>34</v>
      </c>
      <c r="L27" s="3" t="s">
        <v>34</v>
      </c>
      <c r="M27" s="3" t="s">
        <v>34</v>
      </c>
      <c r="N27" s="4" t="str">
        <f>VLOOKUP(F27,[2]Titles!$B$5:$C$204,2,0)</f>
        <v>Electronics I</v>
      </c>
      <c r="O27" s="4" t="s">
        <v>34</v>
      </c>
      <c r="P27" s="4" t="s">
        <v>34</v>
      </c>
      <c r="Q27" s="4" t="s">
        <v>34</v>
      </c>
      <c r="R27" s="4" t="s">
        <v>34</v>
      </c>
      <c r="S27" s="4" t="s">
        <v>34</v>
      </c>
      <c r="T27" s="4" t="s">
        <v>34</v>
      </c>
      <c r="U27" s="4" t="s">
        <v>34</v>
      </c>
      <c r="V27">
        <f>VLOOKUP(F27,'[2]Fee Details'!$B$2:$D$202,3,0)</f>
        <v>100</v>
      </c>
      <c r="W27">
        <f>VLOOKUP(G27,'[2]Fee Details'!$B$2:$D$202,3,0)</f>
        <v>0</v>
      </c>
      <c r="X27">
        <f>VLOOKUP(H27,'[2]Fee Details'!$B$2:$D$202,3,0)</f>
        <v>0</v>
      </c>
      <c r="Y27">
        <f>VLOOKUP(I27,'[2]Fee Details'!$B$2:$D$202,3,0)</f>
        <v>0</v>
      </c>
      <c r="Z27">
        <f>VLOOKUP(J27,'[2]Fee Details'!$B$2:$D$202,3,0)</f>
        <v>0</v>
      </c>
      <c r="AA27">
        <f>VLOOKUP(K27,'[2]Fee Details'!$B$2:$D$202,3,0)</f>
        <v>0</v>
      </c>
      <c r="AB27">
        <f>VLOOKUP(L27,'[2]Fee Details'!$B$2:$D$202,3,0)</f>
        <v>0</v>
      </c>
      <c r="AC27">
        <f>VLOOKUP(M27,'[2]Fee Details'!$B$2:$D$202,3,0)</f>
        <v>0</v>
      </c>
      <c r="AD27" s="5">
        <f t="shared" si="0"/>
        <v>200</v>
      </c>
    </row>
    <row r="28" spans="1:30" x14ac:dyDescent="0.25">
      <c r="A28" s="3">
        <v>27</v>
      </c>
      <c r="B28" s="3" t="s">
        <v>101</v>
      </c>
      <c r="C28" s="3" t="s">
        <v>102</v>
      </c>
      <c r="D28" s="3" t="s">
        <v>103</v>
      </c>
      <c r="E28" s="3" t="s">
        <v>51</v>
      </c>
      <c r="F28" s="3" t="s">
        <v>104</v>
      </c>
      <c r="G28" s="3" t="s">
        <v>34</v>
      </c>
      <c r="H28" s="3" t="s">
        <v>34</v>
      </c>
      <c r="I28" s="3" t="s">
        <v>34</v>
      </c>
      <c r="J28" s="3" t="s">
        <v>34</v>
      </c>
      <c r="K28" s="3" t="s">
        <v>34</v>
      </c>
      <c r="L28" s="3" t="s">
        <v>34</v>
      </c>
      <c r="M28" s="3" t="s">
        <v>34</v>
      </c>
      <c r="N28" s="4" t="str">
        <f>VLOOKUP(F28,[2]Titles!$B$5:$C$204,2,0)</f>
        <v>Inorganic Chemistry III</v>
      </c>
      <c r="O28" s="4" t="s">
        <v>34</v>
      </c>
      <c r="P28" s="4" t="s">
        <v>34</v>
      </c>
      <c r="Q28" s="4" t="s">
        <v>34</v>
      </c>
      <c r="R28" s="4" t="s">
        <v>34</v>
      </c>
      <c r="S28" s="4" t="s">
        <v>34</v>
      </c>
      <c r="T28" s="4" t="s">
        <v>34</v>
      </c>
      <c r="U28" s="4" t="s">
        <v>34</v>
      </c>
      <c r="V28">
        <f>VLOOKUP(F28,'[2]Fee Details'!$B$2:$D$202,3,0)</f>
        <v>100</v>
      </c>
      <c r="W28">
        <f>VLOOKUP(G28,'[2]Fee Details'!$B$2:$D$202,3,0)</f>
        <v>0</v>
      </c>
      <c r="X28">
        <f>VLOOKUP(H28,'[2]Fee Details'!$B$2:$D$202,3,0)</f>
        <v>0</v>
      </c>
      <c r="Y28">
        <f>VLOOKUP(I28,'[2]Fee Details'!$B$2:$D$202,3,0)</f>
        <v>0</v>
      </c>
      <c r="Z28">
        <f>VLOOKUP(J28,'[2]Fee Details'!$B$2:$D$202,3,0)</f>
        <v>0</v>
      </c>
      <c r="AA28">
        <f>VLOOKUP(K28,'[2]Fee Details'!$B$2:$D$202,3,0)</f>
        <v>0</v>
      </c>
      <c r="AB28">
        <f>VLOOKUP(L28,'[2]Fee Details'!$B$2:$D$202,3,0)</f>
        <v>0</v>
      </c>
      <c r="AC28">
        <f>VLOOKUP(M28,'[2]Fee Details'!$B$2:$D$202,3,0)</f>
        <v>0</v>
      </c>
      <c r="AD28" s="5">
        <f t="shared" si="0"/>
        <v>200</v>
      </c>
    </row>
    <row r="29" spans="1:30" x14ac:dyDescent="0.25">
      <c r="A29" s="3">
        <v>28</v>
      </c>
      <c r="B29" s="3" t="s">
        <v>105</v>
      </c>
      <c r="C29" s="3" t="s">
        <v>106</v>
      </c>
      <c r="D29" s="3" t="s">
        <v>103</v>
      </c>
      <c r="E29" s="3" t="s">
        <v>51</v>
      </c>
      <c r="F29" s="3" t="s">
        <v>104</v>
      </c>
      <c r="G29" s="3" t="s">
        <v>107</v>
      </c>
      <c r="H29" s="3" t="s">
        <v>108</v>
      </c>
      <c r="I29" s="3" t="s">
        <v>34</v>
      </c>
      <c r="J29" s="3" t="s">
        <v>34</v>
      </c>
      <c r="K29" s="3" t="s">
        <v>34</v>
      </c>
      <c r="L29" s="3" t="s">
        <v>34</v>
      </c>
      <c r="M29" s="3" t="s">
        <v>34</v>
      </c>
      <c r="N29" s="4" t="str">
        <f>VLOOKUP(F29,[2]Titles!$B$5:$C$204,2,0)</f>
        <v>Inorganic Chemistry III</v>
      </c>
      <c r="O29" s="4" t="str">
        <f>VLOOKUP(G29,[2]Titles!$B$5:$C$204,2,0)</f>
        <v>Physical methods in organic chemistry</v>
      </c>
      <c r="P29" s="4" t="str">
        <f>VLOOKUP(H29,[2]Titles!$B$5:$C$204,2,0)</f>
        <v>Mathematics - I</v>
      </c>
      <c r="Q29" s="4" t="s">
        <v>34</v>
      </c>
      <c r="R29" s="4" t="s">
        <v>34</v>
      </c>
      <c r="S29" s="4" t="s">
        <v>34</v>
      </c>
      <c r="T29" s="4" t="s">
        <v>34</v>
      </c>
      <c r="U29" s="4" t="s">
        <v>34</v>
      </c>
      <c r="V29">
        <f>VLOOKUP(F29,'[2]Fee Details'!$B$2:$D$202,3,0)</f>
        <v>100</v>
      </c>
      <c r="W29">
        <f>VLOOKUP(G29,'[2]Fee Details'!$B$2:$D$202,3,0)</f>
        <v>100</v>
      </c>
      <c r="X29">
        <f>VLOOKUP(H29,'[2]Fee Details'!$B$2:$D$202,3,0)</f>
        <v>100</v>
      </c>
      <c r="Y29">
        <f>VLOOKUP(I29,'[2]Fee Details'!$B$2:$D$202,3,0)</f>
        <v>0</v>
      </c>
      <c r="Z29">
        <f>VLOOKUP(J29,'[2]Fee Details'!$B$2:$D$202,3,0)</f>
        <v>0</v>
      </c>
      <c r="AA29">
        <f>VLOOKUP(K29,'[2]Fee Details'!$B$2:$D$202,3,0)</f>
        <v>0</v>
      </c>
      <c r="AB29">
        <f>VLOOKUP(L29,'[2]Fee Details'!$B$2:$D$202,3,0)</f>
        <v>0</v>
      </c>
      <c r="AC29">
        <f>VLOOKUP(M29,'[2]Fee Details'!$B$2:$D$202,3,0)</f>
        <v>0</v>
      </c>
      <c r="AD29" s="5">
        <f t="shared" si="0"/>
        <v>400</v>
      </c>
    </row>
    <row r="30" spans="1:30" x14ac:dyDescent="0.25">
      <c r="A30" s="3">
        <v>29</v>
      </c>
      <c r="B30" s="3" t="s">
        <v>109</v>
      </c>
      <c r="C30" s="3" t="s">
        <v>110</v>
      </c>
      <c r="D30" s="3" t="s">
        <v>111</v>
      </c>
      <c r="E30" s="3" t="s">
        <v>51</v>
      </c>
      <c r="F30" s="3" t="s">
        <v>112</v>
      </c>
      <c r="G30" s="3" t="s">
        <v>34</v>
      </c>
      <c r="H30" s="3" t="s">
        <v>34</v>
      </c>
      <c r="I30" s="3" t="s">
        <v>34</v>
      </c>
      <c r="J30" s="3" t="s">
        <v>34</v>
      </c>
      <c r="K30" s="3" t="s">
        <v>34</v>
      </c>
      <c r="L30" s="3" t="s">
        <v>34</v>
      </c>
      <c r="M30" s="3" t="s">
        <v>34</v>
      </c>
      <c r="N30" s="4" t="str">
        <f>VLOOKUP(F30,[2]Titles!$B$5:$C$204,2,0)</f>
        <v>Immunology</v>
      </c>
      <c r="O30" s="4" t="s">
        <v>34</v>
      </c>
      <c r="P30" s="4" t="s">
        <v>34</v>
      </c>
      <c r="Q30" s="4" t="s">
        <v>34</v>
      </c>
      <c r="R30" s="4" t="s">
        <v>34</v>
      </c>
      <c r="S30" s="4" t="s">
        <v>34</v>
      </c>
      <c r="T30" s="4" t="s">
        <v>34</v>
      </c>
      <c r="U30" s="4" t="s">
        <v>34</v>
      </c>
      <c r="V30">
        <f>VLOOKUP(F30,'[2]Fee Details'!$B$2:$D$202,3,0)</f>
        <v>100</v>
      </c>
      <c r="W30">
        <f>VLOOKUP(G30,'[2]Fee Details'!$B$2:$D$202,3,0)</f>
        <v>0</v>
      </c>
      <c r="X30">
        <f>VLOOKUP(H30,'[2]Fee Details'!$B$2:$D$202,3,0)</f>
        <v>0</v>
      </c>
      <c r="Y30">
        <f>VLOOKUP(I30,'[2]Fee Details'!$B$2:$D$202,3,0)</f>
        <v>0</v>
      </c>
      <c r="Z30">
        <f>VLOOKUP(J30,'[2]Fee Details'!$B$2:$D$202,3,0)</f>
        <v>0</v>
      </c>
      <c r="AA30">
        <f>VLOOKUP(K30,'[2]Fee Details'!$B$2:$D$202,3,0)</f>
        <v>0</v>
      </c>
      <c r="AB30">
        <f>VLOOKUP(L30,'[2]Fee Details'!$B$2:$D$202,3,0)</f>
        <v>0</v>
      </c>
      <c r="AC30">
        <f>VLOOKUP(M30,'[2]Fee Details'!$B$2:$D$202,3,0)</f>
        <v>0</v>
      </c>
      <c r="AD30" s="5">
        <f t="shared" si="0"/>
        <v>200</v>
      </c>
    </row>
    <row r="31" spans="1:30" x14ac:dyDescent="0.25">
      <c r="A31" s="3">
        <v>30</v>
      </c>
      <c r="B31" s="3" t="s">
        <v>113</v>
      </c>
      <c r="C31" s="3" t="s">
        <v>114</v>
      </c>
      <c r="D31" s="3" t="s">
        <v>111</v>
      </c>
      <c r="E31" s="3" t="s">
        <v>51</v>
      </c>
      <c r="F31" s="3" t="s">
        <v>112</v>
      </c>
      <c r="G31" s="3" t="s">
        <v>115</v>
      </c>
      <c r="H31" s="3" t="s">
        <v>34</v>
      </c>
      <c r="I31" s="3" t="s">
        <v>34</v>
      </c>
      <c r="J31" s="3" t="s">
        <v>34</v>
      </c>
      <c r="K31" s="3" t="s">
        <v>34</v>
      </c>
      <c r="L31" s="3" t="s">
        <v>34</v>
      </c>
      <c r="M31" s="3" t="s">
        <v>34</v>
      </c>
      <c r="N31" s="4" t="str">
        <f>VLOOKUP(F31,[2]Titles!$B$5:$C$204,2,0)</f>
        <v>Immunology</v>
      </c>
      <c r="O31" s="4" t="str">
        <f>VLOOKUP(G31,[2]Titles!$B$5:$C$204,2,0)</f>
        <v>Mathematics III</v>
      </c>
      <c r="P31" s="4" t="s">
        <v>34</v>
      </c>
      <c r="Q31" s="4" t="s">
        <v>34</v>
      </c>
      <c r="R31" s="4" t="s">
        <v>34</v>
      </c>
      <c r="S31" s="4" t="s">
        <v>34</v>
      </c>
      <c r="T31" s="4" t="s">
        <v>34</v>
      </c>
      <c r="U31" s="4" t="s">
        <v>34</v>
      </c>
      <c r="V31">
        <f>VLOOKUP(F31,'[2]Fee Details'!$B$2:$D$202,3,0)</f>
        <v>100</v>
      </c>
      <c r="W31">
        <f>VLOOKUP(G31,'[2]Fee Details'!$B$2:$D$202,3,0)</f>
        <v>100</v>
      </c>
      <c r="X31">
        <f>VLOOKUP(H31,'[2]Fee Details'!$B$2:$D$202,3,0)</f>
        <v>0</v>
      </c>
      <c r="Y31">
        <f>VLOOKUP(I31,'[2]Fee Details'!$B$2:$D$202,3,0)</f>
        <v>0</v>
      </c>
      <c r="Z31">
        <f>VLOOKUP(J31,'[2]Fee Details'!$B$2:$D$202,3,0)</f>
        <v>0</v>
      </c>
      <c r="AA31">
        <f>VLOOKUP(K31,'[2]Fee Details'!$B$2:$D$202,3,0)</f>
        <v>0</v>
      </c>
      <c r="AB31">
        <f>VLOOKUP(L31,'[2]Fee Details'!$B$2:$D$202,3,0)</f>
        <v>0</v>
      </c>
      <c r="AC31">
        <f>VLOOKUP(M31,'[2]Fee Details'!$B$2:$D$202,3,0)</f>
        <v>0</v>
      </c>
      <c r="AD31" s="5">
        <f t="shared" si="0"/>
        <v>300</v>
      </c>
    </row>
    <row r="32" spans="1:30" x14ac:dyDescent="0.25">
      <c r="A32" s="3">
        <v>31</v>
      </c>
      <c r="B32" s="3" t="s">
        <v>116</v>
      </c>
      <c r="C32" s="3" t="s">
        <v>117</v>
      </c>
      <c r="D32" s="3" t="s">
        <v>111</v>
      </c>
      <c r="E32" s="3" t="s">
        <v>51</v>
      </c>
      <c r="F32" s="3" t="s">
        <v>112</v>
      </c>
      <c r="G32" s="3" t="s">
        <v>34</v>
      </c>
      <c r="H32" s="3" t="s">
        <v>34</v>
      </c>
      <c r="I32" s="3" t="s">
        <v>34</v>
      </c>
      <c r="J32" s="3" t="s">
        <v>34</v>
      </c>
      <c r="K32" s="3" t="s">
        <v>34</v>
      </c>
      <c r="L32" s="3" t="s">
        <v>34</v>
      </c>
      <c r="M32" s="3" t="s">
        <v>34</v>
      </c>
      <c r="N32" s="4" t="str">
        <f>VLOOKUP(F32,[2]Titles!$B$5:$C$204,2,0)</f>
        <v>Immunology</v>
      </c>
      <c r="O32" s="4" t="s">
        <v>34</v>
      </c>
      <c r="P32" s="4" t="s">
        <v>34</v>
      </c>
      <c r="Q32" s="4" t="s">
        <v>34</v>
      </c>
      <c r="R32" s="4" t="s">
        <v>34</v>
      </c>
      <c r="S32" s="4" t="s">
        <v>34</v>
      </c>
      <c r="T32" s="4" t="s">
        <v>34</v>
      </c>
      <c r="U32" s="4" t="s">
        <v>34</v>
      </c>
      <c r="V32">
        <f>VLOOKUP(F32,'[2]Fee Details'!$B$2:$D$202,3,0)</f>
        <v>100</v>
      </c>
      <c r="W32">
        <f>VLOOKUP(G32,'[2]Fee Details'!$B$2:$D$202,3,0)</f>
        <v>0</v>
      </c>
      <c r="X32">
        <f>VLOOKUP(H32,'[2]Fee Details'!$B$2:$D$202,3,0)</f>
        <v>0</v>
      </c>
      <c r="Y32">
        <f>VLOOKUP(I32,'[2]Fee Details'!$B$2:$D$202,3,0)</f>
        <v>0</v>
      </c>
      <c r="Z32">
        <f>VLOOKUP(J32,'[2]Fee Details'!$B$2:$D$202,3,0)</f>
        <v>0</v>
      </c>
      <c r="AA32">
        <f>VLOOKUP(K32,'[2]Fee Details'!$B$2:$D$202,3,0)</f>
        <v>0</v>
      </c>
      <c r="AB32">
        <f>VLOOKUP(L32,'[2]Fee Details'!$B$2:$D$202,3,0)</f>
        <v>0</v>
      </c>
      <c r="AC32">
        <f>VLOOKUP(M32,'[2]Fee Details'!$B$2:$D$202,3,0)</f>
        <v>0</v>
      </c>
      <c r="AD32" s="5">
        <f t="shared" si="0"/>
        <v>200</v>
      </c>
    </row>
    <row r="33" spans="1:30" x14ac:dyDescent="0.25">
      <c r="A33" s="3">
        <v>32</v>
      </c>
      <c r="B33" s="3" t="s">
        <v>118</v>
      </c>
      <c r="C33" s="3" t="s">
        <v>119</v>
      </c>
      <c r="D33" s="3" t="s">
        <v>111</v>
      </c>
      <c r="E33" s="3" t="s">
        <v>51</v>
      </c>
      <c r="F33" s="3" t="s">
        <v>112</v>
      </c>
      <c r="G33" s="3" t="s">
        <v>108</v>
      </c>
      <c r="H33" s="3" t="s">
        <v>34</v>
      </c>
      <c r="I33" s="3" t="s">
        <v>34</v>
      </c>
      <c r="J33" s="3" t="s">
        <v>34</v>
      </c>
      <c r="K33" s="3" t="s">
        <v>34</v>
      </c>
      <c r="L33" s="3" t="s">
        <v>34</v>
      </c>
      <c r="M33" s="3" t="s">
        <v>34</v>
      </c>
      <c r="N33" s="4" t="str">
        <f>VLOOKUP(F33,[2]Titles!$B$5:$C$204,2,0)</f>
        <v>Immunology</v>
      </c>
      <c r="O33" s="4" t="str">
        <f>VLOOKUP(G33,[2]Titles!$B$5:$C$204,2,0)</f>
        <v>Mathematics - I</v>
      </c>
      <c r="P33" s="4" t="s">
        <v>34</v>
      </c>
      <c r="Q33" s="4" t="s">
        <v>34</v>
      </c>
      <c r="R33" s="4" t="s">
        <v>34</v>
      </c>
      <c r="S33" s="4" t="s">
        <v>34</v>
      </c>
      <c r="T33" s="4" t="s">
        <v>34</v>
      </c>
      <c r="U33" s="4" t="s">
        <v>34</v>
      </c>
      <c r="V33">
        <f>VLOOKUP(F33,'[2]Fee Details'!$B$2:$D$202,3,0)</f>
        <v>100</v>
      </c>
      <c r="W33">
        <f>VLOOKUP(G33,'[2]Fee Details'!$B$2:$D$202,3,0)</f>
        <v>100</v>
      </c>
      <c r="X33">
        <f>VLOOKUP(H33,'[2]Fee Details'!$B$2:$D$202,3,0)</f>
        <v>0</v>
      </c>
      <c r="Y33">
        <f>VLOOKUP(I33,'[2]Fee Details'!$B$2:$D$202,3,0)</f>
        <v>0</v>
      </c>
      <c r="Z33">
        <f>VLOOKUP(J33,'[2]Fee Details'!$B$2:$D$202,3,0)</f>
        <v>0</v>
      </c>
      <c r="AA33">
        <f>VLOOKUP(K33,'[2]Fee Details'!$B$2:$D$202,3,0)</f>
        <v>0</v>
      </c>
      <c r="AB33">
        <f>VLOOKUP(L33,'[2]Fee Details'!$B$2:$D$202,3,0)</f>
        <v>0</v>
      </c>
      <c r="AC33">
        <f>VLOOKUP(M33,'[2]Fee Details'!$B$2:$D$202,3,0)</f>
        <v>0</v>
      </c>
      <c r="AD33" s="5">
        <f t="shared" si="0"/>
        <v>300</v>
      </c>
    </row>
    <row r="34" spans="1:30" x14ac:dyDescent="0.25">
      <c r="A34" s="3">
        <v>33</v>
      </c>
      <c r="B34" s="3" t="s">
        <v>120</v>
      </c>
      <c r="C34" s="3" t="s">
        <v>121</v>
      </c>
      <c r="D34" s="3" t="s">
        <v>111</v>
      </c>
      <c r="E34" s="3" t="s">
        <v>51</v>
      </c>
      <c r="F34" s="3" t="s">
        <v>108</v>
      </c>
      <c r="G34" s="3" t="s">
        <v>34</v>
      </c>
      <c r="H34" s="3" t="s">
        <v>34</v>
      </c>
      <c r="I34" s="3" t="s">
        <v>34</v>
      </c>
      <c r="J34" s="3" t="s">
        <v>34</v>
      </c>
      <c r="K34" s="3" t="s">
        <v>34</v>
      </c>
      <c r="L34" s="3" t="s">
        <v>34</v>
      </c>
      <c r="M34" s="3" t="s">
        <v>34</v>
      </c>
      <c r="N34" s="4" t="str">
        <f>VLOOKUP(F34,[2]Titles!$B$5:$C$204,2,0)</f>
        <v>Mathematics - I</v>
      </c>
      <c r="O34" s="4" t="s">
        <v>34</v>
      </c>
      <c r="P34" s="4" t="s">
        <v>34</v>
      </c>
      <c r="Q34" s="4" t="s">
        <v>34</v>
      </c>
      <c r="R34" s="4" t="s">
        <v>34</v>
      </c>
      <c r="S34" s="4" t="s">
        <v>34</v>
      </c>
      <c r="T34" s="4" t="s">
        <v>34</v>
      </c>
      <c r="U34" s="4" t="s">
        <v>34</v>
      </c>
      <c r="V34">
        <f>VLOOKUP(F34,'[2]Fee Details'!$B$2:$D$202,3,0)</f>
        <v>100</v>
      </c>
      <c r="W34">
        <f>VLOOKUP(G34,'[2]Fee Details'!$B$2:$D$202,3,0)</f>
        <v>0</v>
      </c>
      <c r="X34">
        <f>VLOOKUP(H34,'[2]Fee Details'!$B$2:$D$202,3,0)</f>
        <v>0</v>
      </c>
      <c r="Y34">
        <f>VLOOKUP(I34,'[2]Fee Details'!$B$2:$D$202,3,0)</f>
        <v>0</v>
      </c>
      <c r="Z34">
        <f>VLOOKUP(J34,'[2]Fee Details'!$B$2:$D$202,3,0)</f>
        <v>0</v>
      </c>
      <c r="AA34">
        <f>VLOOKUP(K34,'[2]Fee Details'!$B$2:$D$202,3,0)</f>
        <v>0</v>
      </c>
      <c r="AB34">
        <f>VLOOKUP(L34,'[2]Fee Details'!$B$2:$D$202,3,0)</f>
        <v>0</v>
      </c>
      <c r="AC34">
        <f>VLOOKUP(M34,'[2]Fee Details'!$B$2:$D$202,3,0)</f>
        <v>0</v>
      </c>
      <c r="AD34" s="5">
        <f t="shared" si="0"/>
        <v>200</v>
      </c>
    </row>
    <row r="35" spans="1:30" x14ac:dyDescent="0.25">
      <c r="A35" s="3">
        <v>34</v>
      </c>
      <c r="B35" s="3" t="s">
        <v>122</v>
      </c>
      <c r="C35" s="3" t="s">
        <v>123</v>
      </c>
      <c r="D35" s="3" t="s">
        <v>124</v>
      </c>
      <c r="E35" s="3" t="s">
        <v>125</v>
      </c>
      <c r="F35" s="3" t="s">
        <v>38</v>
      </c>
      <c r="G35" s="3" t="s">
        <v>66</v>
      </c>
      <c r="H35" s="3" t="s">
        <v>126</v>
      </c>
      <c r="I35" s="3" t="s">
        <v>127</v>
      </c>
      <c r="J35" s="3" t="s">
        <v>34</v>
      </c>
      <c r="K35" s="3" t="s">
        <v>34</v>
      </c>
      <c r="L35" s="3" t="s">
        <v>34</v>
      </c>
      <c r="M35" s="3" t="s">
        <v>34</v>
      </c>
      <c r="N35" s="4" t="str">
        <f>VLOOKUP(F35,[2]Titles!$B$5:$C$204,2,0)</f>
        <v>Analysis I</v>
      </c>
      <c r="O35" s="4" t="str">
        <f>VLOOKUP(G35,[2]Titles!$B$5:$C$204,2,0)</f>
        <v>Linear Algebra I</v>
      </c>
      <c r="P35" s="4" t="str">
        <f>VLOOKUP(H35,[2]Titles!$B$5:$C$204,2,0)</f>
        <v>Discrete Mathematics</v>
      </c>
      <c r="Q35" s="4" t="str">
        <f>VLOOKUP(I35,[2]Titles!$B$5:$C$204,2,0)</f>
        <v>Environmental Studies for Integrated Sciences-II</v>
      </c>
      <c r="R35" s="4" t="s">
        <v>34</v>
      </c>
      <c r="S35" s="4" t="s">
        <v>34</v>
      </c>
      <c r="T35" s="4" t="s">
        <v>34</v>
      </c>
      <c r="U35" s="4" t="s">
        <v>34</v>
      </c>
      <c r="V35">
        <f>VLOOKUP(F35,'[2]Fee Details'!$B$2:$D$202,3,0)</f>
        <v>100</v>
      </c>
      <c r="W35">
        <f>VLOOKUP(G35,'[2]Fee Details'!$B$2:$D$202,3,0)</f>
        <v>100</v>
      </c>
      <c r="X35">
        <f>VLOOKUP(H35,'[2]Fee Details'!$B$2:$D$202,3,0)</f>
        <v>100</v>
      </c>
      <c r="Y35">
        <f>VLOOKUP(I35,'[2]Fee Details'!$B$2:$D$202,3,0)</f>
        <v>100</v>
      </c>
      <c r="Z35">
        <f>VLOOKUP(J35,'[2]Fee Details'!$B$2:$D$202,3,0)</f>
        <v>0</v>
      </c>
      <c r="AA35">
        <f>VLOOKUP(K35,'[2]Fee Details'!$B$2:$D$202,3,0)</f>
        <v>0</v>
      </c>
      <c r="AB35">
        <f>VLOOKUP(L35,'[2]Fee Details'!$B$2:$D$202,3,0)</f>
        <v>0</v>
      </c>
      <c r="AC35">
        <f>VLOOKUP(M35,'[2]Fee Details'!$B$2:$D$202,3,0)</f>
        <v>0</v>
      </c>
      <c r="AD35" s="5">
        <f t="shared" si="0"/>
        <v>500</v>
      </c>
    </row>
    <row r="36" spans="1:30" x14ac:dyDescent="0.25">
      <c r="A36" s="3">
        <v>35</v>
      </c>
      <c r="B36" s="3" t="s">
        <v>128</v>
      </c>
      <c r="C36" s="3" t="s">
        <v>129</v>
      </c>
      <c r="D36" s="3" t="s">
        <v>124</v>
      </c>
      <c r="E36" s="3" t="s">
        <v>125</v>
      </c>
      <c r="F36" s="3" t="s">
        <v>38</v>
      </c>
      <c r="G36" s="3" t="s">
        <v>126</v>
      </c>
      <c r="H36" s="3" t="s">
        <v>34</v>
      </c>
      <c r="I36" s="3" t="s">
        <v>34</v>
      </c>
      <c r="J36" s="3" t="s">
        <v>34</v>
      </c>
      <c r="K36" s="3" t="s">
        <v>34</v>
      </c>
      <c r="L36" s="3" t="s">
        <v>34</v>
      </c>
      <c r="M36" s="3" t="s">
        <v>34</v>
      </c>
      <c r="N36" s="4" t="str">
        <f>VLOOKUP(F36,[2]Titles!$B$5:$C$204,2,0)</f>
        <v>Analysis I</v>
      </c>
      <c r="O36" s="4" t="str">
        <f>VLOOKUP(G36,[2]Titles!$B$5:$C$204,2,0)</f>
        <v>Discrete Mathematics</v>
      </c>
      <c r="P36" s="4" t="s">
        <v>34</v>
      </c>
      <c r="Q36" s="4" t="s">
        <v>34</v>
      </c>
      <c r="R36" s="4" t="s">
        <v>34</v>
      </c>
      <c r="S36" s="4" t="s">
        <v>34</v>
      </c>
      <c r="T36" s="4" t="s">
        <v>34</v>
      </c>
      <c r="U36" s="4" t="s">
        <v>34</v>
      </c>
      <c r="V36">
        <f>VLOOKUP(F36,'[2]Fee Details'!$B$2:$D$202,3,0)</f>
        <v>100</v>
      </c>
      <c r="W36">
        <f>VLOOKUP(G36,'[2]Fee Details'!$B$2:$D$202,3,0)</f>
        <v>100</v>
      </c>
      <c r="X36">
        <f>VLOOKUP(H36,'[2]Fee Details'!$B$2:$D$202,3,0)</f>
        <v>0</v>
      </c>
      <c r="Y36">
        <f>VLOOKUP(I36,'[2]Fee Details'!$B$2:$D$202,3,0)</f>
        <v>0</v>
      </c>
      <c r="Z36">
        <f>VLOOKUP(J36,'[2]Fee Details'!$B$2:$D$202,3,0)</f>
        <v>0</v>
      </c>
      <c r="AA36">
        <f>VLOOKUP(K36,'[2]Fee Details'!$B$2:$D$202,3,0)</f>
        <v>0</v>
      </c>
      <c r="AB36">
        <f>VLOOKUP(L36,'[2]Fee Details'!$B$2:$D$202,3,0)</f>
        <v>0</v>
      </c>
      <c r="AC36">
        <f>VLOOKUP(M36,'[2]Fee Details'!$B$2:$D$202,3,0)</f>
        <v>0</v>
      </c>
      <c r="AD36" s="5">
        <f t="shared" si="0"/>
        <v>300</v>
      </c>
    </row>
    <row r="37" spans="1:30" x14ac:dyDescent="0.25">
      <c r="A37" s="3">
        <v>36</v>
      </c>
      <c r="B37" s="3" t="s">
        <v>130</v>
      </c>
      <c r="C37" s="3" t="s">
        <v>131</v>
      </c>
      <c r="D37" s="3" t="s">
        <v>132</v>
      </c>
      <c r="E37" s="3" t="s">
        <v>125</v>
      </c>
      <c r="F37" s="3" t="s">
        <v>133</v>
      </c>
      <c r="G37" s="3" t="s">
        <v>34</v>
      </c>
      <c r="H37" s="3" t="s">
        <v>34</v>
      </c>
      <c r="I37" s="3" t="s">
        <v>34</v>
      </c>
      <c r="J37" s="3" t="s">
        <v>34</v>
      </c>
      <c r="K37" s="3" t="s">
        <v>34</v>
      </c>
      <c r="L37" s="3" t="s">
        <v>34</v>
      </c>
      <c r="M37" s="3" t="s">
        <v>34</v>
      </c>
      <c r="N37" s="4" t="str">
        <f>VLOOKUP(F37,[2]Titles!$B$5:$C$204,2,0)</f>
        <v>Mechanics</v>
      </c>
      <c r="O37" s="4" t="s">
        <v>34</v>
      </c>
      <c r="P37" s="4" t="s">
        <v>34</v>
      </c>
      <c r="Q37" s="4" t="s">
        <v>34</v>
      </c>
      <c r="R37" s="4" t="s">
        <v>34</v>
      </c>
      <c r="S37" s="4" t="s">
        <v>34</v>
      </c>
      <c r="T37" s="4" t="s">
        <v>34</v>
      </c>
      <c r="U37" s="4" t="s">
        <v>34</v>
      </c>
      <c r="V37">
        <f>VLOOKUP(F37,'[2]Fee Details'!$B$2:$D$202,3,0)</f>
        <v>100</v>
      </c>
      <c r="W37">
        <f>VLOOKUP(G37,'[2]Fee Details'!$B$2:$D$202,3,0)</f>
        <v>0</v>
      </c>
      <c r="X37">
        <f>VLOOKUP(H37,'[2]Fee Details'!$B$2:$D$202,3,0)</f>
        <v>0</v>
      </c>
      <c r="Y37">
        <f>VLOOKUP(I37,'[2]Fee Details'!$B$2:$D$202,3,0)</f>
        <v>0</v>
      </c>
      <c r="Z37">
        <f>VLOOKUP(J37,'[2]Fee Details'!$B$2:$D$202,3,0)</f>
        <v>0</v>
      </c>
      <c r="AA37">
        <f>VLOOKUP(K37,'[2]Fee Details'!$B$2:$D$202,3,0)</f>
        <v>0</v>
      </c>
      <c r="AB37">
        <f>VLOOKUP(L37,'[2]Fee Details'!$B$2:$D$202,3,0)</f>
        <v>0</v>
      </c>
      <c r="AC37">
        <f>VLOOKUP(M37,'[2]Fee Details'!$B$2:$D$202,3,0)</f>
        <v>0</v>
      </c>
      <c r="AD37" s="5">
        <f t="shared" si="0"/>
        <v>200</v>
      </c>
    </row>
    <row r="38" spans="1:30" x14ac:dyDescent="0.25">
      <c r="A38" s="3">
        <v>37</v>
      </c>
      <c r="B38" s="3" t="s">
        <v>134</v>
      </c>
      <c r="C38" s="3" t="s">
        <v>135</v>
      </c>
      <c r="D38" s="3" t="s">
        <v>132</v>
      </c>
      <c r="E38" s="3" t="s">
        <v>125</v>
      </c>
      <c r="F38" s="3" t="s">
        <v>136</v>
      </c>
      <c r="G38" s="3" t="s">
        <v>115</v>
      </c>
      <c r="H38" s="3" t="s">
        <v>137</v>
      </c>
      <c r="I38" s="3" t="s">
        <v>34</v>
      </c>
      <c r="J38" s="3" t="s">
        <v>34</v>
      </c>
      <c r="K38" s="3" t="s">
        <v>34</v>
      </c>
      <c r="L38" s="3" t="s">
        <v>34</v>
      </c>
      <c r="M38" s="3" t="s">
        <v>34</v>
      </c>
      <c r="N38" s="4" t="str">
        <f>VLOOKUP(F38,[2]Titles!$B$5:$C$204,2,0)</f>
        <v>Modern Physics &amp; Relativity</v>
      </c>
      <c r="O38" s="4" t="str">
        <f>VLOOKUP(G38,[2]Titles!$B$5:$C$204,2,0)</f>
        <v>Mathematics III</v>
      </c>
      <c r="P38" s="4" t="str">
        <f>VLOOKUP(H38,[2]Titles!$B$5:$C$204,2,0)</f>
        <v>Biology III</v>
      </c>
      <c r="Q38" s="4" t="s">
        <v>34</v>
      </c>
      <c r="R38" s="4" t="s">
        <v>34</v>
      </c>
      <c r="S38" s="4" t="s">
        <v>34</v>
      </c>
      <c r="T38" s="4" t="s">
        <v>34</v>
      </c>
      <c r="U38" s="4" t="s">
        <v>34</v>
      </c>
      <c r="V38">
        <f>VLOOKUP(F38,'[2]Fee Details'!$B$2:$D$202,3,0)</f>
        <v>100</v>
      </c>
      <c r="W38">
        <f>VLOOKUP(G38,'[2]Fee Details'!$B$2:$D$202,3,0)</f>
        <v>100</v>
      </c>
      <c r="X38">
        <f>VLOOKUP(H38,'[2]Fee Details'!$B$2:$D$202,3,0)</f>
        <v>100</v>
      </c>
      <c r="Y38">
        <f>VLOOKUP(I38,'[2]Fee Details'!$B$2:$D$202,3,0)</f>
        <v>0</v>
      </c>
      <c r="Z38">
        <f>VLOOKUP(J38,'[2]Fee Details'!$B$2:$D$202,3,0)</f>
        <v>0</v>
      </c>
      <c r="AA38">
        <f>VLOOKUP(K38,'[2]Fee Details'!$B$2:$D$202,3,0)</f>
        <v>0</v>
      </c>
      <c r="AB38">
        <f>VLOOKUP(L38,'[2]Fee Details'!$B$2:$D$202,3,0)</f>
        <v>0</v>
      </c>
      <c r="AC38">
        <f>VLOOKUP(M38,'[2]Fee Details'!$B$2:$D$202,3,0)</f>
        <v>0</v>
      </c>
      <c r="AD38" s="5">
        <f t="shared" si="0"/>
        <v>400</v>
      </c>
    </row>
    <row r="39" spans="1:30" x14ac:dyDescent="0.25">
      <c r="A39" s="3">
        <v>38</v>
      </c>
      <c r="B39" s="3" t="s">
        <v>138</v>
      </c>
      <c r="C39" s="3" t="s">
        <v>139</v>
      </c>
      <c r="D39" s="3" t="s">
        <v>132</v>
      </c>
      <c r="E39" s="3" t="s">
        <v>125</v>
      </c>
      <c r="F39" s="3" t="s">
        <v>136</v>
      </c>
      <c r="G39" s="3" t="s">
        <v>108</v>
      </c>
      <c r="H39" s="3" t="s">
        <v>115</v>
      </c>
      <c r="I39" s="3" t="s">
        <v>34</v>
      </c>
      <c r="J39" s="3" t="s">
        <v>34</v>
      </c>
      <c r="K39" s="3" t="s">
        <v>34</v>
      </c>
      <c r="L39" s="3" t="s">
        <v>34</v>
      </c>
      <c r="M39" s="3" t="s">
        <v>34</v>
      </c>
      <c r="N39" s="4" t="str">
        <f>VLOOKUP(F39,[2]Titles!$B$5:$C$204,2,0)</f>
        <v>Modern Physics &amp; Relativity</v>
      </c>
      <c r="O39" s="4" t="str">
        <f>VLOOKUP(G39,[2]Titles!$B$5:$C$204,2,0)</f>
        <v>Mathematics - I</v>
      </c>
      <c r="P39" s="4" t="str">
        <f>VLOOKUP(H39,[2]Titles!$B$5:$C$204,2,0)</f>
        <v>Mathematics III</v>
      </c>
      <c r="Q39" s="4" t="s">
        <v>34</v>
      </c>
      <c r="R39" s="4" t="s">
        <v>34</v>
      </c>
      <c r="S39" s="4" t="s">
        <v>34</v>
      </c>
      <c r="T39" s="4" t="s">
        <v>34</v>
      </c>
      <c r="U39" s="4" t="s">
        <v>34</v>
      </c>
      <c r="V39">
        <f>VLOOKUP(F39,'[2]Fee Details'!$B$2:$D$202,3,0)</f>
        <v>100</v>
      </c>
      <c r="W39">
        <f>VLOOKUP(G39,'[2]Fee Details'!$B$2:$D$202,3,0)</f>
        <v>100</v>
      </c>
      <c r="X39">
        <f>VLOOKUP(H39,'[2]Fee Details'!$B$2:$D$202,3,0)</f>
        <v>100</v>
      </c>
      <c r="Y39">
        <f>VLOOKUP(I39,'[2]Fee Details'!$B$2:$D$202,3,0)</f>
        <v>0</v>
      </c>
      <c r="Z39">
        <f>VLOOKUP(J39,'[2]Fee Details'!$B$2:$D$202,3,0)</f>
        <v>0</v>
      </c>
      <c r="AA39">
        <f>VLOOKUP(K39,'[2]Fee Details'!$B$2:$D$202,3,0)</f>
        <v>0</v>
      </c>
      <c r="AB39">
        <f>VLOOKUP(L39,'[2]Fee Details'!$B$2:$D$202,3,0)</f>
        <v>0</v>
      </c>
      <c r="AC39">
        <f>VLOOKUP(M39,'[2]Fee Details'!$B$2:$D$202,3,0)</f>
        <v>0</v>
      </c>
      <c r="AD39" s="5">
        <f t="shared" si="0"/>
        <v>400</v>
      </c>
    </row>
    <row r="40" spans="1:30" x14ac:dyDescent="0.25">
      <c r="A40" s="3">
        <v>39</v>
      </c>
      <c r="B40" s="3" t="s">
        <v>140</v>
      </c>
      <c r="C40" s="3" t="s">
        <v>141</v>
      </c>
      <c r="D40" s="3" t="s">
        <v>132</v>
      </c>
      <c r="E40" s="3" t="s">
        <v>125</v>
      </c>
      <c r="F40" s="3" t="s">
        <v>133</v>
      </c>
      <c r="G40" s="3" t="s">
        <v>136</v>
      </c>
      <c r="H40" s="3" t="s">
        <v>34</v>
      </c>
      <c r="I40" s="3" t="s">
        <v>34</v>
      </c>
      <c r="J40" s="3" t="s">
        <v>34</v>
      </c>
      <c r="K40" s="3" t="s">
        <v>34</v>
      </c>
      <c r="L40" s="3" t="s">
        <v>34</v>
      </c>
      <c r="M40" s="3" t="s">
        <v>34</v>
      </c>
      <c r="N40" s="4" t="str">
        <f>VLOOKUP(F40,[2]Titles!$B$5:$C$204,2,0)</f>
        <v>Mechanics</v>
      </c>
      <c r="O40" s="4" t="str">
        <f>VLOOKUP(G40,[2]Titles!$B$5:$C$204,2,0)</f>
        <v>Modern Physics &amp; Relativity</v>
      </c>
      <c r="P40" s="4" t="s">
        <v>34</v>
      </c>
      <c r="Q40" s="4" t="s">
        <v>34</v>
      </c>
      <c r="R40" s="4" t="s">
        <v>34</v>
      </c>
      <c r="S40" s="4" t="s">
        <v>34</v>
      </c>
      <c r="T40" s="4" t="s">
        <v>34</v>
      </c>
      <c r="U40" s="4" t="s">
        <v>34</v>
      </c>
      <c r="V40">
        <f>VLOOKUP(F40,'[2]Fee Details'!$B$2:$D$202,3,0)</f>
        <v>100</v>
      </c>
      <c r="W40">
        <f>VLOOKUP(G40,'[2]Fee Details'!$B$2:$D$202,3,0)</f>
        <v>100</v>
      </c>
      <c r="X40">
        <f>VLOOKUP(H40,'[2]Fee Details'!$B$2:$D$202,3,0)</f>
        <v>0</v>
      </c>
      <c r="Y40">
        <f>VLOOKUP(I40,'[2]Fee Details'!$B$2:$D$202,3,0)</f>
        <v>0</v>
      </c>
      <c r="Z40">
        <f>VLOOKUP(J40,'[2]Fee Details'!$B$2:$D$202,3,0)</f>
        <v>0</v>
      </c>
      <c r="AA40">
        <f>VLOOKUP(K40,'[2]Fee Details'!$B$2:$D$202,3,0)</f>
        <v>0</v>
      </c>
      <c r="AB40">
        <f>VLOOKUP(L40,'[2]Fee Details'!$B$2:$D$202,3,0)</f>
        <v>0</v>
      </c>
      <c r="AC40">
        <f>VLOOKUP(M40,'[2]Fee Details'!$B$2:$D$202,3,0)</f>
        <v>0</v>
      </c>
      <c r="AD40" s="5">
        <f t="shared" si="0"/>
        <v>300</v>
      </c>
    </row>
    <row r="41" spans="1:30" x14ac:dyDescent="0.25">
      <c r="A41" s="3">
        <v>40</v>
      </c>
      <c r="B41" s="3" t="s">
        <v>142</v>
      </c>
      <c r="C41" s="3" t="s">
        <v>143</v>
      </c>
      <c r="D41" s="3" t="s">
        <v>132</v>
      </c>
      <c r="E41" s="3" t="s">
        <v>125</v>
      </c>
      <c r="F41" s="3" t="s">
        <v>136</v>
      </c>
      <c r="G41" s="3" t="s">
        <v>34</v>
      </c>
      <c r="H41" s="3" t="s">
        <v>34</v>
      </c>
      <c r="I41" s="3" t="s">
        <v>34</v>
      </c>
      <c r="J41" s="3" t="s">
        <v>34</v>
      </c>
      <c r="K41" s="3" t="s">
        <v>34</v>
      </c>
      <c r="L41" s="3" t="s">
        <v>34</v>
      </c>
      <c r="M41" s="3" t="s">
        <v>34</v>
      </c>
      <c r="N41" s="4" t="str">
        <f>VLOOKUP(F41,[2]Titles!$B$5:$C$204,2,0)</f>
        <v>Modern Physics &amp; Relativity</v>
      </c>
      <c r="O41" s="4" t="s">
        <v>34</v>
      </c>
      <c r="P41" s="4" t="s">
        <v>34</v>
      </c>
      <c r="Q41" s="4" t="s">
        <v>34</v>
      </c>
      <c r="R41" s="4" t="s">
        <v>34</v>
      </c>
      <c r="S41" s="4" t="s">
        <v>34</v>
      </c>
      <c r="T41" s="4" t="s">
        <v>34</v>
      </c>
      <c r="U41" s="4" t="s">
        <v>34</v>
      </c>
      <c r="V41">
        <f>VLOOKUP(F41,'[2]Fee Details'!$B$2:$D$202,3,0)</f>
        <v>100</v>
      </c>
      <c r="W41">
        <f>VLOOKUP(G41,'[2]Fee Details'!$B$2:$D$202,3,0)</f>
        <v>0</v>
      </c>
      <c r="X41">
        <f>VLOOKUP(H41,'[2]Fee Details'!$B$2:$D$202,3,0)</f>
        <v>0</v>
      </c>
      <c r="Y41">
        <f>VLOOKUP(I41,'[2]Fee Details'!$B$2:$D$202,3,0)</f>
        <v>0</v>
      </c>
      <c r="Z41">
        <f>VLOOKUP(J41,'[2]Fee Details'!$B$2:$D$202,3,0)</f>
        <v>0</v>
      </c>
      <c r="AA41">
        <f>VLOOKUP(K41,'[2]Fee Details'!$B$2:$D$202,3,0)</f>
        <v>0</v>
      </c>
      <c r="AB41">
        <f>VLOOKUP(L41,'[2]Fee Details'!$B$2:$D$202,3,0)</f>
        <v>0</v>
      </c>
      <c r="AC41">
        <f>VLOOKUP(M41,'[2]Fee Details'!$B$2:$D$202,3,0)</f>
        <v>0</v>
      </c>
      <c r="AD41" s="5">
        <f t="shared" si="0"/>
        <v>200</v>
      </c>
    </row>
    <row r="42" spans="1:30" x14ac:dyDescent="0.25">
      <c r="A42" s="3">
        <v>41</v>
      </c>
      <c r="B42" s="3" t="s">
        <v>144</v>
      </c>
      <c r="C42" s="3" t="s">
        <v>145</v>
      </c>
      <c r="D42" s="3" t="s">
        <v>132</v>
      </c>
      <c r="E42" s="3" t="s">
        <v>125</v>
      </c>
      <c r="F42" s="3" t="s">
        <v>136</v>
      </c>
      <c r="G42" s="3" t="s">
        <v>108</v>
      </c>
      <c r="H42" s="3" t="s">
        <v>34</v>
      </c>
      <c r="I42" s="3" t="s">
        <v>34</v>
      </c>
      <c r="J42" s="3" t="s">
        <v>34</v>
      </c>
      <c r="K42" s="3" t="s">
        <v>34</v>
      </c>
      <c r="L42" s="3" t="s">
        <v>34</v>
      </c>
      <c r="M42" s="3" t="s">
        <v>34</v>
      </c>
      <c r="N42" s="4" t="str">
        <f>VLOOKUP(F42,[2]Titles!$B$5:$C$204,2,0)</f>
        <v>Modern Physics &amp; Relativity</v>
      </c>
      <c r="O42" s="4" t="str">
        <f>VLOOKUP(G42,[2]Titles!$B$5:$C$204,2,0)</f>
        <v>Mathematics - I</v>
      </c>
      <c r="P42" s="4" t="s">
        <v>34</v>
      </c>
      <c r="Q42" s="4" t="s">
        <v>34</v>
      </c>
      <c r="R42" s="4" t="s">
        <v>34</v>
      </c>
      <c r="S42" s="4" t="s">
        <v>34</v>
      </c>
      <c r="T42" s="4" t="s">
        <v>34</v>
      </c>
      <c r="U42" s="4" t="s">
        <v>34</v>
      </c>
      <c r="V42">
        <f>VLOOKUP(F42,'[2]Fee Details'!$B$2:$D$202,3,0)</f>
        <v>100</v>
      </c>
      <c r="W42">
        <f>VLOOKUP(G42,'[2]Fee Details'!$B$2:$D$202,3,0)</f>
        <v>100</v>
      </c>
      <c r="X42">
        <f>VLOOKUP(H42,'[2]Fee Details'!$B$2:$D$202,3,0)</f>
        <v>0</v>
      </c>
      <c r="Y42">
        <f>VLOOKUP(I42,'[2]Fee Details'!$B$2:$D$202,3,0)</f>
        <v>0</v>
      </c>
      <c r="Z42">
        <f>VLOOKUP(J42,'[2]Fee Details'!$B$2:$D$202,3,0)</f>
        <v>0</v>
      </c>
      <c r="AA42">
        <f>VLOOKUP(K42,'[2]Fee Details'!$B$2:$D$202,3,0)</f>
        <v>0</v>
      </c>
      <c r="AB42">
        <f>VLOOKUP(L42,'[2]Fee Details'!$B$2:$D$202,3,0)</f>
        <v>0</v>
      </c>
      <c r="AC42">
        <f>VLOOKUP(M42,'[2]Fee Details'!$B$2:$D$202,3,0)</f>
        <v>0</v>
      </c>
      <c r="AD42" s="5">
        <f t="shared" si="0"/>
        <v>300</v>
      </c>
    </row>
    <row r="43" spans="1:30" x14ac:dyDescent="0.25">
      <c r="A43" s="3">
        <v>42</v>
      </c>
      <c r="B43" s="3" t="s">
        <v>146</v>
      </c>
      <c r="C43" s="3" t="s">
        <v>147</v>
      </c>
      <c r="D43" s="3" t="s">
        <v>132</v>
      </c>
      <c r="E43" s="3" t="s">
        <v>125</v>
      </c>
      <c r="F43" s="3" t="s">
        <v>133</v>
      </c>
      <c r="G43" s="3" t="s">
        <v>136</v>
      </c>
      <c r="H43" s="3" t="s">
        <v>34</v>
      </c>
      <c r="I43" s="3" t="s">
        <v>34</v>
      </c>
      <c r="J43" s="3" t="s">
        <v>34</v>
      </c>
      <c r="K43" s="3" t="s">
        <v>34</v>
      </c>
      <c r="L43" s="3" t="s">
        <v>34</v>
      </c>
      <c r="M43" s="3" t="s">
        <v>34</v>
      </c>
      <c r="N43" s="4" t="str">
        <f>VLOOKUP(F43,[2]Titles!$B$5:$C$204,2,0)</f>
        <v>Mechanics</v>
      </c>
      <c r="O43" s="4" t="str">
        <f>VLOOKUP(G43,[2]Titles!$B$5:$C$204,2,0)</f>
        <v>Modern Physics &amp; Relativity</v>
      </c>
      <c r="P43" s="4" t="s">
        <v>34</v>
      </c>
      <c r="Q43" s="4" t="s">
        <v>34</v>
      </c>
      <c r="R43" s="4" t="s">
        <v>34</v>
      </c>
      <c r="S43" s="4" t="s">
        <v>34</v>
      </c>
      <c r="T43" s="4" t="s">
        <v>34</v>
      </c>
      <c r="U43" s="4" t="s">
        <v>34</v>
      </c>
      <c r="V43">
        <f>VLOOKUP(F43,'[2]Fee Details'!$B$2:$D$202,3,0)</f>
        <v>100</v>
      </c>
      <c r="W43">
        <f>VLOOKUP(G43,'[2]Fee Details'!$B$2:$D$202,3,0)</f>
        <v>100</v>
      </c>
      <c r="X43">
        <f>VLOOKUP(H43,'[2]Fee Details'!$B$2:$D$202,3,0)</f>
        <v>0</v>
      </c>
      <c r="Y43">
        <f>VLOOKUP(I43,'[2]Fee Details'!$B$2:$D$202,3,0)</f>
        <v>0</v>
      </c>
      <c r="Z43">
        <f>VLOOKUP(J43,'[2]Fee Details'!$B$2:$D$202,3,0)</f>
        <v>0</v>
      </c>
      <c r="AA43">
        <f>VLOOKUP(K43,'[2]Fee Details'!$B$2:$D$202,3,0)</f>
        <v>0</v>
      </c>
      <c r="AB43">
        <f>VLOOKUP(L43,'[2]Fee Details'!$B$2:$D$202,3,0)</f>
        <v>0</v>
      </c>
      <c r="AC43">
        <f>VLOOKUP(M43,'[2]Fee Details'!$B$2:$D$202,3,0)</f>
        <v>0</v>
      </c>
      <c r="AD43" s="5">
        <f t="shared" si="0"/>
        <v>300</v>
      </c>
    </row>
    <row r="44" spans="1:30" x14ac:dyDescent="0.25">
      <c r="A44" s="3">
        <v>43</v>
      </c>
      <c r="B44" s="3" t="s">
        <v>148</v>
      </c>
      <c r="C44" s="3" t="s">
        <v>149</v>
      </c>
      <c r="D44" s="3" t="s">
        <v>132</v>
      </c>
      <c r="E44" s="3" t="s">
        <v>125</v>
      </c>
      <c r="F44" s="3" t="s">
        <v>136</v>
      </c>
      <c r="G44" s="3" t="s">
        <v>34</v>
      </c>
      <c r="H44" s="3" t="s">
        <v>34</v>
      </c>
      <c r="I44" s="3" t="s">
        <v>34</v>
      </c>
      <c r="J44" s="3" t="s">
        <v>34</v>
      </c>
      <c r="K44" s="3" t="s">
        <v>34</v>
      </c>
      <c r="L44" s="3" t="s">
        <v>34</v>
      </c>
      <c r="M44" s="3" t="s">
        <v>34</v>
      </c>
      <c r="N44" s="4" t="str">
        <f>VLOOKUP(F44,[2]Titles!$B$5:$C$204,2,0)</f>
        <v>Modern Physics &amp; Relativity</v>
      </c>
      <c r="O44" s="4" t="s">
        <v>34</v>
      </c>
      <c r="P44" s="4" t="s">
        <v>34</v>
      </c>
      <c r="Q44" s="4" t="s">
        <v>34</v>
      </c>
      <c r="R44" s="4" t="s">
        <v>34</v>
      </c>
      <c r="S44" s="4" t="s">
        <v>34</v>
      </c>
      <c r="T44" s="4" t="s">
        <v>34</v>
      </c>
      <c r="U44" s="4" t="s">
        <v>34</v>
      </c>
      <c r="V44">
        <f>VLOOKUP(F44,'[2]Fee Details'!$B$2:$D$202,3,0)</f>
        <v>100</v>
      </c>
      <c r="W44">
        <f>VLOOKUP(G44,'[2]Fee Details'!$B$2:$D$202,3,0)</f>
        <v>0</v>
      </c>
      <c r="X44">
        <f>VLOOKUP(H44,'[2]Fee Details'!$B$2:$D$202,3,0)</f>
        <v>0</v>
      </c>
      <c r="Y44">
        <f>VLOOKUP(I44,'[2]Fee Details'!$B$2:$D$202,3,0)</f>
        <v>0</v>
      </c>
      <c r="Z44">
        <f>VLOOKUP(J44,'[2]Fee Details'!$B$2:$D$202,3,0)</f>
        <v>0</v>
      </c>
      <c r="AA44">
        <f>VLOOKUP(K44,'[2]Fee Details'!$B$2:$D$202,3,0)</f>
        <v>0</v>
      </c>
      <c r="AB44">
        <f>VLOOKUP(L44,'[2]Fee Details'!$B$2:$D$202,3,0)</f>
        <v>0</v>
      </c>
      <c r="AC44">
        <f>VLOOKUP(M44,'[2]Fee Details'!$B$2:$D$202,3,0)</f>
        <v>0</v>
      </c>
      <c r="AD44" s="5">
        <f t="shared" si="0"/>
        <v>200</v>
      </c>
    </row>
    <row r="45" spans="1:30" x14ac:dyDescent="0.25">
      <c r="A45" s="3">
        <v>44</v>
      </c>
      <c r="B45" s="3" t="s">
        <v>150</v>
      </c>
      <c r="C45" s="3" t="s">
        <v>151</v>
      </c>
      <c r="D45" s="3" t="s">
        <v>152</v>
      </c>
      <c r="E45" s="3" t="s">
        <v>125</v>
      </c>
      <c r="F45" s="3" t="s">
        <v>115</v>
      </c>
      <c r="G45" s="3" t="s">
        <v>34</v>
      </c>
      <c r="H45" s="3" t="s">
        <v>34</v>
      </c>
      <c r="I45" s="3" t="s">
        <v>34</v>
      </c>
      <c r="J45" s="3" t="s">
        <v>34</v>
      </c>
      <c r="K45" s="3" t="s">
        <v>34</v>
      </c>
      <c r="L45" s="3" t="s">
        <v>34</v>
      </c>
      <c r="M45" s="3" t="s">
        <v>34</v>
      </c>
      <c r="N45" s="4" t="str">
        <f>VLOOKUP(F45,[2]Titles!$B$5:$C$204,2,0)</f>
        <v>Mathematics III</v>
      </c>
      <c r="O45" s="4" t="s">
        <v>34</v>
      </c>
      <c r="P45" s="4" t="s">
        <v>34</v>
      </c>
      <c r="Q45" s="4" t="s">
        <v>34</v>
      </c>
      <c r="R45" s="4" t="s">
        <v>34</v>
      </c>
      <c r="S45" s="4" t="s">
        <v>34</v>
      </c>
      <c r="T45" s="4" t="s">
        <v>34</v>
      </c>
      <c r="U45" s="4" t="s">
        <v>34</v>
      </c>
      <c r="V45">
        <f>VLOOKUP(F45,'[2]Fee Details'!$B$2:$D$202,3,0)</f>
        <v>100</v>
      </c>
      <c r="W45">
        <f>VLOOKUP(G45,'[2]Fee Details'!$B$2:$D$202,3,0)</f>
        <v>0</v>
      </c>
      <c r="X45">
        <f>VLOOKUP(H45,'[2]Fee Details'!$B$2:$D$202,3,0)</f>
        <v>0</v>
      </c>
      <c r="Y45">
        <f>VLOOKUP(I45,'[2]Fee Details'!$B$2:$D$202,3,0)</f>
        <v>0</v>
      </c>
      <c r="Z45">
        <f>VLOOKUP(J45,'[2]Fee Details'!$B$2:$D$202,3,0)</f>
        <v>0</v>
      </c>
      <c r="AA45">
        <f>VLOOKUP(K45,'[2]Fee Details'!$B$2:$D$202,3,0)</f>
        <v>0</v>
      </c>
      <c r="AB45">
        <f>VLOOKUP(L45,'[2]Fee Details'!$B$2:$D$202,3,0)</f>
        <v>0</v>
      </c>
      <c r="AC45">
        <f>VLOOKUP(M45,'[2]Fee Details'!$B$2:$D$202,3,0)</f>
        <v>0</v>
      </c>
      <c r="AD45" s="5">
        <f t="shared" si="0"/>
        <v>200</v>
      </c>
    </row>
    <row r="46" spans="1:30" x14ac:dyDescent="0.25">
      <c r="A46" s="3">
        <v>45</v>
      </c>
      <c r="B46" s="3" t="s">
        <v>153</v>
      </c>
      <c r="C46" s="3" t="s">
        <v>154</v>
      </c>
      <c r="D46" s="3" t="s">
        <v>155</v>
      </c>
      <c r="E46" s="3" t="s">
        <v>125</v>
      </c>
      <c r="F46" s="3" t="s">
        <v>156</v>
      </c>
      <c r="G46" s="3" t="s">
        <v>157</v>
      </c>
      <c r="H46" s="3" t="s">
        <v>108</v>
      </c>
      <c r="I46" s="3" t="s">
        <v>34</v>
      </c>
      <c r="J46" s="3" t="s">
        <v>34</v>
      </c>
      <c r="K46" s="3" t="s">
        <v>34</v>
      </c>
      <c r="L46" s="3" t="s">
        <v>34</v>
      </c>
      <c r="M46" s="3" t="s">
        <v>34</v>
      </c>
      <c r="N46" s="4" t="str">
        <f>VLOOKUP(F46,[2]Titles!$B$5:$C$204,2,0)</f>
        <v>Genetics</v>
      </c>
      <c r="O46" s="4" t="str">
        <f>VLOOKUP(G46,[2]Titles!$B$5:$C$204,2,0)</f>
        <v>Microbiology</v>
      </c>
      <c r="P46" s="4" t="str">
        <f>VLOOKUP(H46,[2]Titles!$B$5:$C$204,2,0)</f>
        <v>Mathematics - I</v>
      </c>
      <c r="Q46" s="4" t="s">
        <v>34</v>
      </c>
      <c r="R46" s="4" t="s">
        <v>34</v>
      </c>
      <c r="S46" s="4" t="s">
        <v>34</v>
      </c>
      <c r="T46" s="4" t="s">
        <v>34</v>
      </c>
      <c r="U46" s="4" t="s">
        <v>34</v>
      </c>
      <c r="V46">
        <f>VLOOKUP(F46,'[2]Fee Details'!$B$2:$D$202,3,0)</f>
        <v>100</v>
      </c>
      <c r="W46">
        <f>VLOOKUP(G46,'[2]Fee Details'!$B$2:$D$202,3,0)</f>
        <v>100</v>
      </c>
      <c r="X46">
        <f>VLOOKUP(H46,'[2]Fee Details'!$B$2:$D$202,3,0)</f>
        <v>100</v>
      </c>
      <c r="Y46">
        <f>VLOOKUP(I46,'[2]Fee Details'!$B$2:$D$202,3,0)</f>
        <v>0</v>
      </c>
      <c r="Z46">
        <f>VLOOKUP(J46,'[2]Fee Details'!$B$2:$D$202,3,0)</f>
        <v>0</v>
      </c>
      <c r="AA46">
        <f>VLOOKUP(K46,'[2]Fee Details'!$B$2:$D$202,3,0)</f>
        <v>0</v>
      </c>
      <c r="AB46">
        <f>VLOOKUP(L46,'[2]Fee Details'!$B$2:$D$202,3,0)</f>
        <v>0</v>
      </c>
      <c r="AC46">
        <f>VLOOKUP(M46,'[2]Fee Details'!$B$2:$D$202,3,0)</f>
        <v>0</v>
      </c>
      <c r="AD46" s="5">
        <f t="shared" si="0"/>
        <v>400</v>
      </c>
    </row>
    <row r="47" spans="1:30" x14ac:dyDescent="0.25">
      <c r="A47" s="3">
        <v>46</v>
      </c>
      <c r="B47" s="3" t="s">
        <v>158</v>
      </c>
      <c r="C47" s="3" t="s">
        <v>159</v>
      </c>
      <c r="D47" s="3" t="s">
        <v>155</v>
      </c>
      <c r="E47" s="3" t="s">
        <v>125</v>
      </c>
      <c r="F47" s="3" t="s">
        <v>156</v>
      </c>
      <c r="G47" s="3" t="s">
        <v>157</v>
      </c>
      <c r="H47" s="3" t="s">
        <v>34</v>
      </c>
      <c r="I47" s="3" t="s">
        <v>34</v>
      </c>
      <c r="J47" s="3" t="s">
        <v>34</v>
      </c>
      <c r="K47" s="3" t="s">
        <v>34</v>
      </c>
      <c r="L47" s="3" t="s">
        <v>34</v>
      </c>
      <c r="M47" s="3" t="s">
        <v>34</v>
      </c>
      <c r="N47" s="4" t="str">
        <f>VLOOKUP(F47,[2]Titles!$B$5:$C$204,2,0)</f>
        <v>Genetics</v>
      </c>
      <c r="O47" s="4" t="str">
        <f>VLOOKUP(G47,[2]Titles!$B$5:$C$204,2,0)</f>
        <v>Microbiology</v>
      </c>
      <c r="P47" s="4" t="s">
        <v>34</v>
      </c>
      <c r="Q47" s="4" t="s">
        <v>34</v>
      </c>
      <c r="R47" s="4" t="s">
        <v>34</v>
      </c>
      <c r="S47" s="4" t="s">
        <v>34</v>
      </c>
      <c r="T47" s="4" t="s">
        <v>34</v>
      </c>
      <c r="U47" s="4" t="s">
        <v>34</v>
      </c>
      <c r="V47">
        <f>VLOOKUP(F47,'[2]Fee Details'!$B$2:$D$202,3,0)</f>
        <v>100</v>
      </c>
      <c r="W47">
        <f>VLOOKUP(G47,'[2]Fee Details'!$B$2:$D$202,3,0)</f>
        <v>100</v>
      </c>
      <c r="X47">
        <f>VLOOKUP(H47,'[2]Fee Details'!$B$2:$D$202,3,0)</f>
        <v>0</v>
      </c>
      <c r="Y47">
        <f>VLOOKUP(I47,'[2]Fee Details'!$B$2:$D$202,3,0)</f>
        <v>0</v>
      </c>
      <c r="Z47">
        <f>VLOOKUP(J47,'[2]Fee Details'!$B$2:$D$202,3,0)</f>
        <v>0</v>
      </c>
      <c r="AA47">
        <f>VLOOKUP(K47,'[2]Fee Details'!$B$2:$D$202,3,0)</f>
        <v>0</v>
      </c>
      <c r="AB47">
        <f>VLOOKUP(L47,'[2]Fee Details'!$B$2:$D$202,3,0)</f>
        <v>0</v>
      </c>
      <c r="AC47">
        <f>VLOOKUP(M47,'[2]Fee Details'!$B$2:$D$202,3,0)</f>
        <v>0</v>
      </c>
      <c r="AD47" s="5">
        <f t="shared" si="0"/>
        <v>300</v>
      </c>
    </row>
    <row r="48" spans="1:30" x14ac:dyDescent="0.25">
      <c r="A48" s="3">
        <v>47</v>
      </c>
      <c r="B48" s="3" t="s">
        <v>160</v>
      </c>
      <c r="C48" s="3" t="s">
        <v>161</v>
      </c>
      <c r="D48" s="3" t="s">
        <v>152</v>
      </c>
      <c r="E48" s="3" t="s">
        <v>125</v>
      </c>
      <c r="F48" s="3" t="s">
        <v>162</v>
      </c>
      <c r="G48" s="3" t="s">
        <v>163</v>
      </c>
      <c r="H48" s="3" t="s">
        <v>108</v>
      </c>
      <c r="I48" s="3" t="s">
        <v>164</v>
      </c>
      <c r="J48" s="3" t="s">
        <v>63</v>
      </c>
      <c r="K48" s="3" t="s">
        <v>34</v>
      </c>
      <c r="L48" s="3" t="s">
        <v>34</v>
      </c>
      <c r="M48" s="3" t="s">
        <v>34</v>
      </c>
      <c r="N48" s="4" t="str">
        <f>VLOOKUP(F48,[2]Titles!$B$5:$C$204,2,0)</f>
        <v>Organic Chemistry I</v>
      </c>
      <c r="O48" s="4" t="str">
        <f>VLOOKUP(G48,[2]Titles!$B$5:$C$204,2,0)</f>
        <v>Analytical Chemistry : Instrumental Method of Analysis</v>
      </c>
      <c r="P48" s="4" t="str">
        <f>VLOOKUP(H48,[2]Titles!$B$5:$C$204,2,0)</f>
        <v>Mathematics - I</v>
      </c>
      <c r="Q48" s="4" t="str">
        <f>VLOOKUP(I48,[2]Titles!$B$5:$C$204,2,0)</f>
        <v>General Chemistry III</v>
      </c>
      <c r="R48" s="4" t="str">
        <f>VLOOKUP(J48,[2]Titles!$B$5:$C$204,2,0)</f>
        <v>Environmental Studies for Integrated Sciences - I</v>
      </c>
      <c r="S48" s="4" t="s">
        <v>34</v>
      </c>
      <c r="T48" s="4" t="s">
        <v>34</v>
      </c>
      <c r="U48" s="4" t="s">
        <v>34</v>
      </c>
      <c r="V48">
        <f>VLOOKUP(F48,'[2]Fee Details'!$B$2:$D$202,3,0)</f>
        <v>100</v>
      </c>
      <c r="W48">
        <f>VLOOKUP(G48,'[2]Fee Details'!$B$2:$D$202,3,0)</f>
        <v>100</v>
      </c>
      <c r="X48">
        <f>VLOOKUP(H48,'[2]Fee Details'!$B$2:$D$202,3,0)</f>
        <v>100</v>
      </c>
      <c r="Y48">
        <f>VLOOKUP(I48,'[2]Fee Details'!$B$2:$D$202,3,0)</f>
        <v>100</v>
      </c>
      <c r="Z48">
        <f>VLOOKUP(J48,'[2]Fee Details'!$B$2:$D$202,3,0)</f>
        <v>100</v>
      </c>
      <c r="AA48">
        <f>VLOOKUP(K48,'[2]Fee Details'!$B$2:$D$202,3,0)</f>
        <v>0</v>
      </c>
      <c r="AB48">
        <f>VLOOKUP(L48,'[2]Fee Details'!$B$2:$D$202,3,0)</f>
        <v>0</v>
      </c>
      <c r="AC48">
        <f>VLOOKUP(M48,'[2]Fee Details'!$B$2:$D$202,3,0)</f>
        <v>0</v>
      </c>
      <c r="AD48" s="5">
        <f t="shared" si="0"/>
        <v>600</v>
      </c>
    </row>
    <row r="49" spans="1:30" x14ac:dyDescent="0.25">
      <c r="A49" s="3">
        <v>48</v>
      </c>
      <c r="B49" s="3" t="s">
        <v>165</v>
      </c>
      <c r="C49" s="3" t="s">
        <v>166</v>
      </c>
      <c r="D49" s="3" t="s">
        <v>155</v>
      </c>
      <c r="E49" s="3" t="s">
        <v>125</v>
      </c>
      <c r="F49" s="3" t="s">
        <v>167</v>
      </c>
      <c r="G49" s="3" t="s">
        <v>156</v>
      </c>
      <c r="H49" s="3" t="s">
        <v>157</v>
      </c>
      <c r="I49" s="3" t="s">
        <v>168</v>
      </c>
      <c r="J49" s="3" t="s">
        <v>169</v>
      </c>
      <c r="K49" s="3" t="s">
        <v>170</v>
      </c>
      <c r="L49" s="3" t="s">
        <v>171</v>
      </c>
      <c r="M49" s="3" t="s">
        <v>172</v>
      </c>
      <c r="N49" s="4" t="str">
        <f>VLOOKUP(F49,[2]Titles!$B$5:$C$204,2,0)</f>
        <v>Cell Biology</v>
      </c>
      <c r="O49" s="4" t="str">
        <f>VLOOKUP(G49,[2]Titles!$B$5:$C$204,2,0)</f>
        <v>Genetics</v>
      </c>
      <c r="P49" s="4" t="str">
        <f>VLOOKUP(H49,[2]Titles!$B$5:$C$204,2,0)</f>
        <v>Microbiology</v>
      </c>
      <c r="Q49" s="4" t="str">
        <f>VLOOKUP(I49,[2]Titles!$B$5:$C$204,2,0)</f>
        <v>Biochemistry-I</v>
      </c>
      <c r="R49" s="4" t="str">
        <f>VLOOKUP(J49,[2]Titles!$B$5:$C$204,2,0)</f>
        <v>Microbiology Lab</v>
      </c>
      <c r="S49" s="4" t="str">
        <f>VLOOKUP(K49,[2]Titles!$B$5:$C$204,2,0)</f>
        <v>Biochemistry-I Lab</v>
      </c>
      <c r="T49" s="4" t="str">
        <f>VLOOKUP(L49,[2]Titles!$B$5:$C$204,2,0)</f>
        <v>Chemical Crop Protection and BioEngineering</v>
      </c>
      <c r="U49" s="4" t="str">
        <f>VLOOKUP(M49,[2]Titles!$B$5:$C$204,2,0)</f>
        <v>Basic Hindi Level -I</v>
      </c>
      <c r="V49">
        <f>VLOOKUP(F49,'[2]Fee Details'!$B$2:$D$202,3,0)</f>
        <v>100</v>
      </c>
      <c r="W49">
        <f>VLOOKUP(G49,'[2]Fee Details'!$B$2:$D$202,3,0)</f>
        <v>100</v>
      </c>
      <c r="X49">
        <f>VLOOKUP(H49,'[2]Fee Details'!$B$2:$D$202,3,0)</f>
        <v>100</v>
      </c>
      <c r="Y49">
        <f>VLOOKUP(I49,'[2]Fee Details'!$B$2:$D$202,3,0)</f>
        <v>100</v>
      </c>
      <c r="Z49">
        <f>VLOOKUP(J49,'[2]Fee Details'!$B$2:$D$202,3,0)</f>
        <v>125</v>
      </c>
      <c r="AA49">
        <f>VLOOKUP(K49,'[2]Fee Details'!$B$2:$D$202,3,0)</f>
        <v>125</v>
      </c>
      <c r="AB49">
        <f>VLOOKUP(L49,'[2]Fee Details'!$B$2:$D$202,3,0)</f>
        <v>100</v>
      </c>
      <c r="AC49">
        <f>VLOOKUP(M49,'[2]Fee Details'!$B$2:$D$202,3,0)</f>
        <v>100</v>
      </c>
      <c r="AD49" s="5">
        <f t="shared" si="0"/>
        <v>950</v>
      </c>
    </row>
    <row r="50" spans="1:30" x14ac:dyDescent="0.25">
      <c r="A50" s="3">
        <v>49</v>
      </c>
      <c r="B50" s="3" t="s">
        <v>173</v>
      </c>
      <c r="C50" s="3" t="s">
        <v>174</v>
      </c>
      <c r="D50" s="3" t="s">
        <v>155</v>
      </c>
      <c r="E50" s="3" t="s">
        <v>125</v>
      </c>
      <c r="F50" s="3" t="s">
        <v>157</v>
      </c>
      <c r="G50" s="3" t="s">
        <v>34</v>
      </c>
      <c r="H50" s="3" t="s">
        <v>34</v>
      </c>
      <c r="I50" s="3" t="s">
        <v>34</v>
      </c>
      <c r="J50" s="3" t="s">
        <v>34</v>
      </c>
      <c r="K50" s="3" t="s">
        <v>34</v>
      </c>
      <c r="L50" s="3" t="s">
        <v>34</v>
      </c>
      <c r="M50" s="3" t="s">
        <v>34</v>
      </c>
      <c r="N50" s="4" t="str">
        <f>VLOOKUP(F50,[2]Titles!$B$5:$C$204,2,0)</f>
        <v>Microbiology</v>
      </c>
      <c r="O50" s="4" t="s">
        <v>34</v>
      </c>
      <c r="P50" s="4" t="s">
        <v>34</v>
      </c>
      <c r="Q50" s="4" t="s">
        <v>34</v>
      </c>
      <c r="R50" s="4" t="s">
        <v>34</v>
      </c>
      <c r="S50" s="4" t="s">
        <v>34</v>
      </c>
      <c r="T50" s="4" t="s">
        <v>34</v>
      </c>
      <c r="U50" s="4" t="s">
        <v>34</v>
      </c>
      <c r="V50">
        <f>VLOOKUP(F50,'[2]Fee Details'!$B$2:$D$202,3,0)</f>
        <v>100</v>
      </c>
      <c r="W50">
        <f>VLOOKUP(G50,'[2]Fee Details'!$B$2:$D$202,3,0)</f>
        <v>0</v>
      </c>
      <c r="X50">
        <f>VLOOKUP(H50,'[2]Fee Details'!$B$2:$D$202,3,0)</f>
        <v>0</v>
      </c>
      <c r="Y50">
        <f>VLOOKUP(I50,'[2]Fee Details'!$B$2:$D$202,3,0)</f>
        <v>0</v>
      </c>
      <c r="Z50">
        <f>VLOOKUP(J50,'[2]Fee Details'!$B$2:$D$202,3,0)</f>
        <v>0</v>
      </c>
      <c r="AA50">
        <f>VLOOKUP(K50,'[2]Fee Details'!$B$2:$D$202,3,0)</f>
        <v>0</v>
      </c>
      <c r="AB50">
        <f>VLOOKUP(L50,'[2]Fee Details'!$B$2:$D$202,3,0)</f>
        <v>0</v>
      </c>
      <c r="AC50">
        <f>VLOOKUP(M50,'[2]Fee Details'!$B$2:$D$202,3,0)</f>
        <v>0</v>
      </c>
      <c r="AD50" s="5">
        <f t="shared" si="0"/>
        <v>200</v>
      </c>
    </row>
    <row r="51" spans="1:30" x14ac:dyDescent="0.25">
      <c r="A51" s="3">
        <v>50</v>
      </c>
      <c r="B51" s="3" t="s">
        <v>175</v>
      </c>
      <c r="C51" s="3" t="s">
        <v>176</v>
      </c>
      <c r="D51" s="3" t="s">
        <v>155</v>
      </c>
      <c r="E51" s="3" t="s">
        <v>125</v>
      </c>
      <c r="F51" s="3" t="s">
        <v>156</v>
      </c>
      <c r="G51" s="3" t="s">
        <v>157</v>
      </c>
      <c r="H51" s="3" t="s">
        <v>137</v>
      </c>
      <c r="I51" s="3" t="s">
        <v>34</v>
      </c>
      <c r="J51" s="3" t="s">
        <v>34</v>
      </c>
      <c r="K51" s="3" t="s">
        <v>34</v>
      </c>
      <c r="L51" s="3" t="s">
        <v>34</v>
      </c>
      <c r="M51" s="3" t="s">
        <v>34</v>
      </c>
      <c r="N51" s="4" t="str">
        <f>VLOOKUP(F51,[2]Titles!$B$5:$C$204,2,0)</f>
        <v>Genetics</v>
      </c>
      <c r="O51" s="4" t="str">
        <f>VLOOKUP(G51,[2]Titles!$B$5:$C$204,2,0)</f>
        <v>Microbiology</v>
      </c>
      <c r="P51" s="4" t="str">
        <f>VLOOKUP(H51,[2]Titles!$B$5:$C$204,2,0)</f>
        <v>Biology III</v>
      </c>
      <c r="Q51" s="4" t="s">
        <v>34</v>
      </c>
      <c r="R51" s="4" t="s">
        <v>34</v>
      </c>
      <c r="S51" s="4" t="s">
        <v>34</v>
      </c>
      <c r="T51" s="4" t="s">
        <v>34</v>
      </c>
      <c r="U51" s="4" t="s">
        <v>34</v>
      </c>
      <c r="V51">
        <f>VLOOKUP(F51,'[2]Fee Details'!$B$2:$D$202,3,0)</f>
        <v>100</v>
      </c>
      <c r="W51">
        <f>VLOOKUP(G51,'[2]Fee Details'!$B$2:$D$202,3,0)</f>
        <v>100</v>
      </c>
      <c r="X51">
        <f>VLOOKUP(H51,'[2]Fee Details'!$B$2:$D$202,3,0)</f>
        <v>100</v>
      </c>
      <c r="Y51">
        <f>VLOOKUP(I51,'[2]Fee Details'!$B$2:$D$202,3,0)</f>
        <v>0</v>
      </c>
      <c r="Z51">
        <f>VLOOKUP(J51,'[2]Fee Details'!$B$2:$D$202,3,0)</f>
        <v>0</v>
      </c>
      <c r="AA51">
        <f>VLOOKUP(K51,'[2]Fee Details'!$B$2:$D$202,3,0)</f>
        <v>0</v>
      </c>
      <c r="AB51">
        <f>VLOOKUP(L51,'[2]Fee Details'!$B$2:$D$202,3,0)</f>
        <v>0</v>
      </c>
      <c r="AC51">
        <f>VLOOKUP(M51,'[2]Fee Details'!$B$2:$D$202,3,0)</f>
        <v>0</v>
      </c>
      <c r="AD51" s="5">
        <f t="shared" si="0"/>
        <v>400</v>
      </c>
    </row>
    <row r="52" spans="1:30" x14ac:dyDescent="0.25">
      <c r="A52" s="3">
        <v>51</v>
      </c>
      <c r="B52" s="3" t="s">
        <v>177</v>
      </c>
      <c r="C52" s="3" t="s">
        <v>178</v>
      </c>
      <c r="D52" s="3" t="s">
        <v>155</v>
      </c>
      <c r="E52" s="3" t="s">
        <v>125</v>
      </c>
      <c r="F52" s="3" t="s">
        <v>156</v>
      </c>
      <c r="G52" s="3" t="s">
        <v>157</v>
      </c>
      <c r="H52" s="3" t="s">
        <v>115</v>
      </c>
      <c r="I52" s="3" t="s">
        <v>34</v>
      </c>
      <c r="J52" s="3" t="s">
        <v>34</v>
      </c>
      <c r="K52" s="3" t="s">
        <v>34</v>
      </c>
      <c r="L52" s="3" t="s">
        <v>34</v>
      </c>
      <c r="M52" s="3" t="s">
        <v>34</v>
      </c>
      <c r="N52" s="4" t="str">
        <f>VLOOKUP(F52,[2]Titles!$B$5:$C$204,2,0)</f>
        <v>Genetics</v>
      </c>
      <c r="O52" s="4" t="str">
        <f>VLOOKUP(G52,[2]Titles!$B$5:$C$204,2,0)</f>
        <v>Microbiology</v>
      </c>
      <c r="P52" s="4" t="str">
        <f>VLOOKUP(H52,[2]Titles!$B$5:$C$204,2,0)</f>
        <v>Mathematics III</v>
      </c>
      <c r="Q52" s="4" t="s">
        <v>34</v>
      </c>
      <c r="R52" s="4" t="s">
        <v>34</v>
      </c>
      <c r="S52" s="4" t="s">
        <v>34</v>
      </c>
      <c r="T52" s="4" t="s">
        <v>34</v>
      </c>
      <c r="U52" s="4" t="s">
        <v>34</v>
      </c>
      <c r="V52">
        <f>VLOOKUP(F52,'[2]Fee Details'!$B$2:$D$202,3,0)</f>
        <v>100</v>
      </c>
      <c r="W52">
        <f>VLOOKUP(G52,'[2]Fee Details'!$B$2:$D$202,3,0)</f>
        <v>100</v>
      </c>
      <c r="X52">
        <f>VLOOKUP(H52,'[2]Fee Details'!$B$2:$D$202,3,0)</f>
        <v>100</v>
      </c>
      <c r="Y52">
        <f>VLOOKUP(I52,'[2]Fee Details'!$B$2:$D$202,3,0)</f>
        <v>0</v>
      </c>
      <c r="Z52">
        <f>VLOOKUP(J52,'[2]Fee Details'!$B$2:$D$202,3,0)</f>
        <v>0</v>
      </c>
      <c r="AA52">
        <f>VLOOKUP(K52,'[2]Fee Details'!$B$2:$D$202,3,0)</f>
        <v>0</v>
      </c>
      <c r="AB52">
        <f>VLOOKUP(L52,'[2]Fee Details'!$B$2:$D$202,3,0)</f>
        <v>0</v>
      </c>
      <c r="AC52">
        <f>VLOOKUP(M52,'[2]Fee Details'!$B$2:$D$202,3,0)</f>
        <v>0</v>
      </c>
      <c r="AD52" s="5">
        <f t="shared" si="0"/>
        <v>400</v>
      </c>
    </row>
    <row r="53" spans="1:30" x14ac:dyDescent="0.25">
      <c r="A53" s="3">
        <v>52</v>
      </c>
      <c r="B53" s="3" t="s">
        <v>179</v>
      </c>
      <c r="C53" s="3" t="s">
        <v>180</v>
      </c>
      <c r="D53" s="3" t="s">
        <v>155</v>
      </c>
      <c r="E53" s="3" t="s">
        <v>125</v>
      </c>
      <c r="F53" s="3" t="s">
        <v>156</v>
      </c>
      <c r="G53" s="3" t="s">
        <v>34</v>
      </c>
      <c r="H53" s="3" t="s">
        <v>34</v>
      </c>
      <c r="I53" s="3" t="s">
        <v>34</v>
      </c>
      <c r="J53" s="3" t="s">
        <v>34</v>
      </c>
      <c r="K53" s="3" t="s">
        <v>34</v>
      </c>
      <c r="L53" s="3" t="s">
        <v>34</v>
      </c>
      <c r="M53" s="3" t="s">
        <v>34</v>
      </c>
      <c r="N53" s="4" t="str">
        <f>VLOOKUP(F53,[2]Titles!$B$5:$C$204,2,0)</f>
        <v>Genetics</v>
      </c>
      <c r="O53" s="4" t="s">
        <v>34</v>
      </c>
      <c r="P53" s="4" t="s">
        <v>34</v>
      </c>
      <c r="Q53" s="4" t="s">
        <v>34</v>
      </c>
      <c r="R53" s="4" t="s">
        <v>34</v>
      </c>
      <c r="S53" s="4" t="s">
        <v>34</v>
      </c>
      <c r="T53" s="4" t="s">
        <v>34</v>
      </c>
      <c r="U53" s="4" t="s">
        <v>34</v>
      </c>
      <c r="V53">
        <f>VLOOKUP(F53,'[2]Fee Details'!$B$2:$D$202,3,0)</f>
        <v>100</v>
      </c>
      <c r="W53">
        <f>VLOOKUP(G53,'[2]Fee Details'!$B$2:$D$202,3,0)</f>
        <v>0</v>
      </c>
      <c r="X53">
        <f>VLOOKUP(H53,'[2]Fee Details'!$B$2:$D$202,3,0)</f>
        <v>0</v>
      </c>
      <c r="Y53">
        <f>VLOOKUP(I53,'[2]Fee Details'!$B$2:$D$202,3,0)</f>
        <v>0</v>
      </c>
      <c r="Z53">
        <f>VLOOKUP(J53,'[2]Fee Details'!$B$2:$D$202,3,0)</f>
        <v>0</v>
      </c>
      <c r="AA53">
        <f>VLOOKUP(K53,'[2]Fee Details'!$B$2:$D$202,3,0)</f>
        <v>0</v>
      </c>
      <c r="AB53">
        <f>VLOOKUP(L53,'[2]Fee Details'!$B$2:$D$202,3,0)</f>
        <v>0</v>
      </c>
      <c r="AC53">
        <f>VLOOKUP(M53,'[2]Fee Details'!$B$2:$D$202,3,0)</f>
        <v>0</v>
      </c>
      <c r="AD53" s="5">
        <f t="shared" si="0"/>
        <v>200</v>
      </c>
    </row>
    <row r="54" spans="1:30" x14ac:dyDescent="0.25">
      <c r="A54" s="3">
        <v>53</v>
      </c>
      <c r="B54" s="3" t="s">
        <v>181</v>
      </c>
      <c r="C54" s="3" t="s">
        <v>182</v>
      </c>
      <c r="D54" s="3" t="s">
        <v>155</v>
      </c>
      <c r="E54" s="3" t="s">
        <v>125</v>
      </c>
      <c r="F54" s="3" t="s">
        <v>156</v>
      </c>
      <c r="G54" s="3" t="s">
        <v>157</v>
      </c>
      <c r="H54" s="3" t="s">
        <v>34</v>
      </c>
      <c r="I54" s="3" t="s">
        <v>34</v>
      </c>
      <c r="J54" s="3" t="s">
        <v>34</v>
      </c>
      <c r="K54" s="3" t="s">
        <v>34</v>
      </c>
      <c r="L54" s="3" t="s">
        <v>34</v>
      </c>
      <c r="M54" s="3" t="s">
        <v>34</v>
      </c>
      <c r="N54" s="4" t="str">
        <f>VLOOKUP(F54,[2]Titles!$B$5:$C$204,2,0)</f>
        <v>Genetics</v>
      </c>
      <c r="O54" s="4" t="str">
        <f>VLOOKUP(G54,[2]Titles!$B$5:$C$204,2,0)</f>
        <v>Microbiology</v>
      </c>
      <c r="P54" s="4" t="s">
        <v>34</v>
      </c>
      <c r="Q54" s="4" t="s">
        <v>34</v>
      </c>
      <c r="R54" s="4" t="s">
        <v>34</v>
      </c>
      <c r="S54" s="4" t="s">
        <v>34</v>
      </c>
      <c r="T54" s="4" t="s">
        <v>34</v>
      </c>
      <c r="U54" s="4" t="s">
        <v>34</v>
      </c>
      <c r="V54">
        <f>VLOOKUP(F54,'[2]Fee Details'!$B$2:$D$202,3,0)</f>
        <v>100</v>
      </c>
      <c r="W54">
        <f>VLOOKUP(G54,'[2]Fee Details'!$B$2:$D$202,3,0)</f>
        <v>100</v>
      </c>
      <c r="X54">
        <f>VLOOKUP(H54,'[2]Fee Details'!$B$2:$D$202,3,0)</f>
        <v>0</v>
      </c>
      <c r="Y54">
        <f>VLOOKUP(I54,'[2]Fee Details'!$B$2:$D$202,3,0)</f>
        <v>0</v>
      </c>
      <c r="Z54">
        <f>VLOOKUP(J54,'[2]Fee Details'!$B$2:$D$202,3,0)</f>
        <v>0</v>
      </c>
      <c r="AA54">
        <f>VLOOKUP(K54,'[2]Fee Details'!$B$2:$D$202,3,0)</f>
        <v>0</v>
      </c>
      <c r="AB54">
        <f>VLOOKUP(L54,'[2]Fee Details'!$B$2:$D$202,3,0)</f>
        <v>0</v>
      </c>
      <c r="AC54">
        <f>VLOOKUP(M54,'[2]Fee Details'!$B$2:$D$202,3,0)</f>
        <v>0</v>
      </c>
      <c r="AD54" s="5">
        <f t="shared" si="0"/>
        <v>300</v>
      </c>
    </row>
    <row r="55" spans="1:30" x14ac:dyDescent="0.25">
      <c r="A55" s="3">
        <v>54</v>
      </c>
      <c r="B55" s="3" t="s">
        <v>183</v>
      </c>
      <c r="C55" s="3" t="s">
        <v>184</v>
      </c>
      <c r="D55" s="3" t="s">
        <v>155</v>
      </c>
      <c r="E55" s="3" t="s">
        <v>125</v>
      </c>
      <c r="F55" s="3" t="s">
        <v>156</v>
      </c>
      <c r="G55" s="3" t="s">
        <v>157</v>
      </c>
      <c r="H55" s="3" t="s">
        <v>34</v>
      </c>
      <c r="I55" s="3" t="s">
        <v>34</v>
      </c>
      <c r="J55" s="3" t="s">
        <v>34</v>
      </c>
      <c r="K55" s="3" t="s">
        <v>34</v>
      </c>
      <c r="L55" s="3" t="s">
        <v>34</v>
      </c>
      <c r="M55" s="3" t="s">
        <v>34</v>
      </c>
      <c r="N55" s="4" t="str">
        <f>VLOOKUP(F55,[2]Titles!$B$5:$C$204,2,0)</f>
        <v>Genetics</v>
      </c>
      <c r="O55" s="4" t="str">
        <f>VLOOKUP(G55,[2]Titles!$B$5:$C$204,2,0)</f>
        <v>Microbiology</v>
      </c>
      <c r="P55" s="4" t="s">
        <v>34</v>
      </c>
      <c r="Q55" s="4" t="s">
        <v>34</v>
      </c>
      <c r="R55" s="4" t="s">
        <v>34</v>
      </c>
      <c r="S55" s="4" t="s">
        <v>34</v>
      </c>
      <c r="T55" s="4" t="s">
        <v>34</v>
      </c>
      <c r="U55" s="4" t="s">
        <v>34</v>
      </c>
      <c r="V55">
        <f>VLOOKUP(F55,'[2]Fee Details'!$B$2:$D$202,3,0)</f>
        <v>100</v>
      </c>
      <c r="W55">
        <f>VLOOKUP(G55,'[2]Fee Details'!$B$2:$D$202,3,0)</f>
        <v>100</v>
      </c>
      <c r="X55">
        <f>VLOOKUP(H55,'[2]Fee Details'!$B$2:$D$202,3,0)</f>
        <v>0</v>
      </c>
      <c r="Y55">
        <f>VLOOKUP(I55,'[2]Fee Details'!$B$2:$D$202,3,0)</f>
        <v>0</v>
      </c>
      <c r="Z55">
        <f>VLOOKUP(J55,'[2]Fee Details'!$B$2:$D$202,3,0)</f>
        <v>0</v>
      </c>
      <c r="AA55">
        <f>VLOOKUP(K55,'[2]Fee Details'!$B$2:$D$202,3,0)</f>
        <v>0</v>
      </c>
      <c r="AB55">
        <f>VLOOKUP(L55,'[2]Fee Details'!$B$2:$D$202,3,0)</f>
        <v>0</v>
      </c>
      <c r="AC55">
        <f>VLOOKUP(M55,'[2]Fee Details'!$B$2:$D$202,3,0)</f>
        <v>0</v>
      </c>
      <c r="AD55" s="5">
        <f t="shared" si="0"/>
        <v>300</v>
      </c>
    </row>
    <row r="56" spans="1:30" x14ac:dyDescent="0.25">
      <c r="A56" s="3">
        <v>55</v>
      </c>
      <c r="B56" s="3" t="s">
        <v>185</v>
      </c>
      <c r="C56" s="3" t="s">
        <v>186</v>
      </c>
      <c r="D56" s="3" t="s">
        <v>187</v>
      </c>
      <c r="E56" s="3" t="s">
        <v>188</v>
      </c>
      <c r="F56" s="3" t="s">
        <v>189</v>
      </c>
      <c r="G56" s="3" t="s">
        <v>115</v>
      </c>
      <c r="H56" s="3" t="s">
        <v>34</v>
      </c>
      <c r="I56" s="3" t="s">
        <v>34</v>
      </c>
      <c r="J56" s="3" t="s">
        <v>34</v>
      </c>
      <c r="K56" s="3" t="s">
        <v>34</v>
      </c>
      <c r="L56" s="3" t="s">
        <v>34</v>
      </c>
      <c r="M56" s="3" t="s">
        <v>34</v>
      </c>
      <c r="N56" s="4" t="str">
        <f>VLOOKUP(F56,[2]Titles!$B$5:$C$204,2,0)</f>
        <v>English for Integrated Sciences - III</v>
      </c>
      <c r="O56" s="4" t="str">
        <f>VLOOKUP(G56,[2]Titles!$B$5:$C$204,2,0)</f>
        <v>Mathematics III</v>
      </c>
      <c r="P56" s="4" t="s">
        <v>34</v>
      </c>
      <c r="Q56" s="4" t="s">
        <v>34</v>
      </c>
      <c r="R56" s="4" t="s">
        <v>34</v>
      </c>
      <c r="S56" s="4" t="s">
        <v>34</v>
      </c>
      <c r="T56" s="4" t="s">
        <v>34</v>
      </c>
      <c r="U56" s="4" t="s">
        <v>34</v>
      </c>
      <c r="V56">
        <f>VLOOKUP(F56,'[2]Fee Details'!$B$2:$D$202,3,0)</f>
        <v>100</v>
      </c>
      <c r="W56">
        <f>VLOOKUP(G56,'[2]Fee Details'!$B$2:$D$202,3,0)</f>
        <v>100</v>
      </c>
      <c r="X56">
        <f>VLOOKUP(H56,'[2]Fee Details'!$B$2:$D$202,3,0)</f>
        <v>0</v>
      </c>
      <c r="Y56">
        <f>VLOOKUP(I56,'[2]Fee Details'!$B$2:$D$202,3,0)</f>
        <v>0</v>
      </c>
      <c r="Z56">
        <f>VLOOKUP(J56,'[2]Fee Details'!$B$2:$D$202,3,0)</f>
        <v>0</v>
      </c>
      <c r="AA56">
        <f>VLOOKUP(K56,'[2]Fee Details'!$B$2:$D$202,3,0)</f>
        <v>0</v>
      </c>
      <c r="AB56">
        <f>VLOOKUP(L56,'[2]Fee Details'!$B$2:$D$202,3,0)</f>
        <v>0</v>
      </c>
      <c r="AC56">
        <f>VLOOKUP(M56,'[2]Fee Details'!$B$2:$D$202,3,0)</f>
        <v>0</v>
      </c>
      <c r="AD56" s="5">
        <f t="shared" si="0"/>
        <v>300</v>
      </c>
    </row>
    <row r="57" spans="1:30" x14ac:dyDescent="0.25">
      <c r="A57" s="3">
        <v>56</v>
      </c>
      <c r="B57" s="3" t="s">
        <v>190</v>
      </c>
      <c r="C57" s="3" t="s">
        <v>191</v>
      </c>
      <c r="D57" s="3" t="s">
        <v>187</v>
      </c>
      <c r="E57" s="3" t="s">
        <v>188</v>
      </c>
      <c r="F57" s="3" t="s">
        <v>115</v>
      </c>
      <c r="G57" s="3" t="s">
        <v>127</v>
      </c>
      <c r="H57" s="3" t="s">
        <v>34</v>
      </c>
      <c r="I57" s="3" t="s">
        <v>34</v>
      </c>
      <c r="J57" s="3" t="s">
        <v>34</v>
      </c>
      <c r="K57" s="3" t="s">
        <v>34</v>
      </c>
      <c r="L57" s="3" t="s">
        <v>34</v>
      </c>
      <c r="M57" s="3" t="s">
        <v>34</v>
      </c>
      <c r="N57" s="4" t="str">
        <f>VLOOKUP(F57,[2]Titles!$B$5:$C$204,2,0)</f>
        <v>Mathematics III</v>
      </c>
      <c r="O57" s="4" t="str">
        <f>VLOOKUP(G57,[2]Titles!$B$5:$C$204,2,0)</f>
        <v>Environmental Studies for Integrated Sciences-II</v>
      </c>
      <c r="P57" s="4" t="s">
        <v>34</v>
      </c>
      <c r="Q57" s="4" t="s">
        <v>34</v>
      </c>
      <c r="R57" s="4" t="s">
        <v>34</v>
      </c>
      <c r="S57" s="4" t="s">
        <v>34</v>
      </c>
      <c r="T57" s="4" t="s">
        <v>34</v>
      </c>
      <c r="U57" s="4" t="s">
        <v>34</v>
      </c>
      <c r="V57">
        <f>VLOOKUP(F57,'[2]Fee Details'!$B$2:$D$202,3,0)</f>
        <v>100</v>
      </c>
      <c r="W57">
        <f>VLOOKUP(G57,'[2]Fee Details'!$B$2:$D$202,3,0)</f>
        <v>100</v>
      </c>
      <c r="X57">
        <f>VLOOKUP(H57,'[2]Fee Details'!$B$2:$D$202,3,0)</f>
        <v>0</v>
      </c>
      <c r="Y57">
        <f>VLOOKUP(I57,'[2]Fee Details'!$B$2:$D$202,3,0)</f>
        <v>0</v>
      </c>
      <c r="Z57">
        <f>VLOOKUP(J57,'[2]Fee Details'!$B$2:$D$202,3,0)</f>
        <v>0</v>
      </c>
      <c r="AA57">
        <f>VLOOKUP(K57,'[2]Fee Details'!$B$2:$D$202,3,0)</f>
        <v>0</v>
      </c>
      <c r="AB57">
        <f>VLOOKUP(L57,'[2]Fee Details'!$B$2:$D$202,3,0)</f>
        <v>0</v>
      </c>
      <c r="AC57">
        <f>VLOOKUP(M57,'[2]Fee Details'!$B$2:$D$202,3,0)</f>
        <v>0</v>
      </c>
      <c r="AD57" s="5">
        <f t="shared" si="0"/>
        <v>300</v>
      </c>
    </row>
    <row r="58" spans="1:30" x14ac:dyDescent="0.25">
      <c r="A58" s="3">
        <v>57</v>
      </c>
      <c r="B58" s="3" t="s">
        <v>192</v>
      </c>
      <c r="C58" s="3" t="s">
        <v>193</v>
      </c>
      <c r="D58" s="3" t="s">
        <v>187</v>
      </c>
      <c r="E58" s="3" t="s">
        <v>188</v>
      </c>
      <c r="F58" s="3" t="s">
        <v>189</v>
      </c>
      <c r="G58" s="3" t="s">
        <v>34</v>
      </c>
      <c r="H58" s="3" t="s">
        <v>34</v>
      </c>
      <c r="I58" s="3" t="s">
        <v>34</v>
      </c>
      <c r="J58" s="3" t="s">
        <v>34</v>
      </c>
      <c r="K58" s="3" t="s">
        <v>34</v>
      </c>
      <c r="L58" s="3" t="s">
        <v>34</v>
      </c>
      <c r="M58" s="3" t="s">
        <v>34</v>
      </c>
      <c r="N58" s="4" t="str">
        <f>VLOOKUP(F58,[2]Titles!$B$5:$C$204,2,0)</f>
        <v>English for Integrated Sciences - III</v>
      </c>
      <c r="O58" s="4" t="s">
        <v>34</v>
      </c>
      <c r="P58" s="4" t="s">
        <v>34</v>
      </c>
      <c r="Q58" s="4" t="s">
        <v>34</v>
      </c>
      <c r="R58" s="4" t="s">
        <v>34</v>
      </c>
      <c r="S58" s="4" t="s">
        <v>34</v>
      </c>
      <c r="T58" s="4" t="s">
        <v>34</v>
      </c>
      <c r="U58" s="4" t="s">
        <v>34</v>
      </c>
      <c r="V58">
        <f>VLOOKUP(F58,'[2]Fee Details'!$B$2:$D$202,3,0)</f>
        <v>100</v>
      </c>
      <c r="W58">
        <f>VLOOKUP(G58,'[2]Fee Details'!$B$2:$D$202,3,0)</f>
        <v>0</v>
      </c>
      <c r="X58">
        <f>VLOOKUP(H58,'[2]Fee Details'!$B$2:$D$202,3,0)</f>
        <v>0</v>
      </c>
      <c r="Y58">
        <f>VLOOKUP(I58,'[2]Fee Details'!$B$2:$D$202,3,0)</f>
        <v>0</v>
      </c>
      <c r="Z58">
        <f>VLOOKUP(J58,'[2]Fee Details'!$B$2:$D$202,3,0)</f>
        <v>0</v>
      </c>
      <c r="AA58">
        <f>VLOOKUP(K58,'[2]Fee Details'!$B$2:$D$202,3,0)</f>
        <v>0</v>
      </c>
      <c r="AB58">
        <f>VLOOKUP(L58,'[2]Fee Details'!$B$2:$D$202,3,0)</f>
        <v>0</v>
      </c>
      <c r="AC58">
        <f>VLOOKUP(M58,'[2]Fee Details'!$B$2:$D$202,3,0)</f>
        <v>0</v>
      </c>
      <c r="AD58" s="5">
        <f t="shared" si="0"/>
        <v>200</v>
      </c>
    </row>
    <row r="59" spans="1:30" x14ac:dyDescent="0.25">
      <c r="A59" s="3">
        <v>58</v>
      </c>
      <c r="B59" s="3" t="s">
        <v>194</v>
      </c>
      <c r="C59" s="3" t="s">
        <v>195</v>
      </c>
      <c r="D59" s="3" t="s">
        <v>187</v>
      </c>
      <c r="E59" s="3" t="s">
        <v>188</v>
      </c>
      <c r="F59" s="3" t="s">
        <v>115</v>
      </c>
      <c r="G59" s="3" t="s">
        <v>34</v>
      </c>
      <c r="H59" s="3" t="s">
        <v>34</v>
      </c>
      <c r="I59" s="3" t="s">
        <v>34</v>
      </c>
      <c r="J59" s="3" t="s">
        <v>34</v>
      </c>
      <c r="K59" s="3" t="s">
        <v>34</v>
      </c>
      <c r="L59" s="3" t="s">
        <v>34</v>
      </c>
      <c r="M59" s="3" t="s">
        <v>34</v>
      </c>
      <c r="N59" s="4" t="str">
        <f>VLOOKUP(F59,[2]Titles!$B$5:$C$204,2,0)</f>
        <v>Mathematics III</v>
      </c>
      <c r="O59" s="4" t="s">
        <v>34</v>
      </c>
      <c r="P59" s="4" t="s">
        <v>34</v>
      </c>
      <c r="Q59" s="4" t="s">
        <v>34</v>
      </c>
      <c r="R59" s="4" t="s">
        <v>34</v>
      </c>
      <c r="S59" s="4" t="s">
        <v>34</v>
      </c>
      <c r="T59" s="4" t="s">
        <v>34</v>
      </c>
      <c r="U59" s="4" t="s">
        <v>34</v>
      </c>
      <c r="V59">
        <f>VLOOKUP(F59,'[2]Fee Details'!$B$2:$D$202,3,0)</f>
        <v>100</v>
      </c>
      <c r="W59">
        <f>VLOOKUP(G59,'[2]Fee Details'!$B$2:$D$202,3,0)</f>
        <v>0</v>
      </c>
      <c r="X59">
        <f>VLOOKUP(H59,'[2]Fee Details'!$B$2:$D$202,3,0)</f>
        <v>0</v>
      </c>
      <c r="Y59">
        <f>VLOOKUP(I59,'[2]Fee Details'!$B$2:$D$202,3,0)</f>
        <v>0</v>
      </c>
      <c r="Z59">
        <f>VLOOKUP(J59,'[2]Fee Details'!$B$2:$D$202,3,0)</f>
        <v>0</v>
      </c>
      <c r="AA59">
        <f>VLOOKUP(K59,'[2]Fee Details'!$B$2:$D$202,3,0)</f>
        <v>0</v>
      </c>
      <c r="AB59">
        <f>VLOOKUP(L59,'[2]Fee Details'!$B$2:$D$202,3,0)</f>
        <v>0</v>
      </c>
      <c r="AC59">
        <f>VLOOKUP(M59,'[2]Fee Details'!$B$2:$D$202,3,0)</f>
        <v>0</v>
      </c>
      <c r="AD59" s="5">
        <f t="shared" si="0"/>
        <v>200</v>
      </c>
    </row>
    <row r="60" spans="1:30" x14ac:dyDescent="0.25">
      <c r="A60" s="3">
        <v>59</v>
      </c>
      <c r="B60" s="3" t="s">
        <v>196</v>
      </c>
      <c r="C60" s="3" t="s">
        <v>197</v>
      </c>
      <c r="D60" s="3" t="s">
        <v>187</v>
      </c>
      <c r="E60" s="3" t="s">
        <v>188</v>
      </c>
      <c r="F60" s="3" t="s">
        <v>164</v>
      </c>
      <c r="G60" s="3" t="s">
        <v>127</v>
      </c>
      <c r="H60" s="3" t="s">
        <v>34</v>
      </c>
      <c r="I60" s="3" t="s">
        <v>34</v>
      </c>
      <c r="J60" s="3" t="s">
        <v>34</v>
      </c>
      <c r="K60" s="3" t="s">
        <v>34</v>
      </c>
      <c r="L60" s="3" t="s">
        <v>34</v>
      </c>
      <c r="M60" s="3" t="s">
        <v>34</v>
      </c>
      <c r="N60" s="4" t="str">
        <f>VLOOKUP(F60,[2]Titles!$B$5:$C$204,2,0)</f>
        <v>General Chemistry III</v>
      </c>
      <c r="O60" s="4" t="str">
        <f>VLOOKUP(G60,[2]Titles!$B$5:$C$204,2,0)</f>
        <v>Environmental Studies for Integrated Sciences-II</v>
      </c>
      <c r="P60" s="4" t="s">
        <v>34</v>
      </c>
      <c r="Q60" s="4" t="s">
        <v>34</v>
      </c>
      <c r="R60" s="4" t="s">
        <v>34</v>
      </c>
      <c r="S60" s="4" t="s">
        <v>34</v>
      </c>
      <c r="T60" s="4" t="s">
        <v>34</v>
      </c>
      <c r="U60" s="4" t="s">
        <v>34</v>
      </c>
      <c r="V60">
        <f>VLOOKUP(F60,'[2]Fee Details'!$B$2:$D$202,3,0)</f>
        <v>100</v>
      </c>
      <c r="W60">
        <f>VLOOKUP(G60,'[2]Fee Details'!$B$2:$D$202,3,0)</f>
        <v>100</v>
      </c>
      <c r="X60">
        <f>VLOOKUP(H60,'[2]Fee Details'!$B$2:$D$202,3,0)</f>
        <v>0</v>
      </c>
      <c r="Y60">
        <f>VLOOKUP(I60,'[2]Fee Details'!$B$2:$D$202,3,0)</f>
        <v>0</v>
      </c>
      <c r="Z60">
        <f>VLOOKUP(J60,'[2]Fee Details'!$B$2:$D$202,3,0)</f>
        <v>0</v>
      </c>
      <c r="AA60">
        <f>VLOOKUP(K60,'[2]Fee Details'!$B$2:$D$202,3,0)</f>
        <v>0</v>
      </c>
      <c r="AB60">
        <f>VLOOKUP(L60,'[2]Fee Details'!$B$2:$D$202,3,0)</f>
        <v>0</v>
      </c>
      <c r="AC60">
        <f>VLOOKUP(M60,'[2]Fee Details'!$B$2:$D$202,3,0)</f>
        <v>0</v>
      </c>
      <c r="AD60" s="5">
        <f t="shared" si="0"/>
        <v>300</v>
      </c>
    </row>
    <row r="61" spans="1:30" x14ac:dyDescent="0.25">
      <c r="A61" s="3">
        <v>60</v>
      </c>
      <c r="B61" s="3" t="s">
        <v>198</v>
      </c>
      <c r="C61" s="3" t="s">
        <v>199</v>
      </c>
      <c r="D61" s="3" t="s">
        <v>187</v>
      </c>
      <c r="E61" s="3" t="s">
        <v>188</v>
      </c>
      <c r="F61" s="3" t="s">
        <v>164</v>
      </c>
      <c r="G61" s="3" t="s">
        <v>34</v>
      </c>
      <c r="H61" s="3" t="s">
        <v>34</v>
      </c>
      <c r="I61" s="3" t="s">
        <v>34</v>
      </c>
      <c r="J61" s="3" t="s">
        <v>34</v>
      </c>
      <c r="K61" s="3" t="s">
        <v>34</v>
      </c>
      <c r="L61" s="3" t="s">
        <v>34</v>
      </c>
      <c r="M61" s="3" t="s">
        <v>34</v>
      </c>
      <c r="N61" s="4" t="str">
        <f>VLOOKUP(F61,[2]Titles!$B$5:$C$204,2,0)</f>
        <v>General Chemistry III</v>
      </c>
      <c r="O61" s="4" t="s">
        <v>34</v>
      </c>
      <c r="P61" s="4" t="s">
        <v>34</v>
      </c>
      <c r="Q61" s="4" t="s">
        <v>34</v>
      </c>
      <c r="R61" s="4" t="s">
        <v>34</v>
      </c>
      <c r="S61" s="4" t="s">
        <v>34</v>
      </c>
      <c r="T61" s="4" t="s">
        <v>34</v>
      </c>
      <c r="U61" s="4" t="s">
        <v>34</v>
      </c>
      <c r="V61">
        <f>VLOOKUP(F61,'[2]Fee Details'!$B$2:$D$202,3,0)</f>
        <v>100</v>
      </c>
      <c r="W61">
        <f>VLOOKUP(G61,'[2]Fee Details'!$B$2:$D$202,3,0)</f>
        <v>0</v>
      </c>
      <c r="X61">
        <f>VLOOKUP(H61,'[2]Fee Details'!$B$2:$D$202,3,0)</f>
        <v>0</v>
      </c>
      <c r="Y61">
        <f>VLOOKUP(I61,'[2]Fee Details'!$B$2:$D$202,3,0)</f>
        <v>0</v>
      </c>
      <c r="Z61">
        <f>VLOOKUP(J61,'[2]Fee Details'!$B$2:$D$202,3,0)</f>
        <v>0</v>
      </c>
      <c r="AA61">
        <f>VLOOKUP(K61,'[2]Fee Details'!$B$2:$D$202,3,0)</f>
        <v>0</v>
      </c>
      <c r="AB61">
        <f>VLOOKUP(L61,'[2]Fee Details'!$B$2:$D$202,3,0)</f>
        <v>0</v>
      </c>
      <c r="AC61">
        <f>VLOOKUP(M61,'[2]Fee Details'!$B$2:$D$202,3,0)</f>
        <v>0</v>
      </c>
      <c r="AD61" s="5">
        <f t="shared" si="0"/>
        <v>200</v>
      </c>
    </row>
    <row r="62" spans="1:30" x14ac:dyDescent="0.25">
      <c r="A62" s="3">
        <v>61</v>
      </c>
      <c r="B62" s="3" t="s">
        <v>200</v>
      </c>
      <c r="C62" s="3" t="s">
        <v>201</v>
      </c>
      <c r="D62" s="3" t="s">
        <v>187</v>
      </c>
      <c r="E62" s="3" t="s">
        <v>188</v>
      </c>
      <c r="F62" s="3" t="s">
        <v>115</v>
      </c>
      <c r="G62" s="3" t="s">
        <v>164</v>
      </c>
      <c r="H62" s="3" t="s">
        <v>127</v>
      </c>
      <c r="I62" s="3" t="s">
        <v>34</v>
      </c>
      <c r="J62" s="3" t="s">
        <v>34</v>
      </c>
      <c r="K62" s="3" t="s">
        <v>34</v>
      </c>
      <c r="L62" s="3" t="s">
        <v>34</v>
      </c>
      <c r="M62" s="3" t="s">
        <v>34</v>
      </c>
      <c r="N62" s="4" t="str">
        <f>VLOOKUP(F62,[2]Titles!$B$5:$C$204,2,0)</f>
        <v>Mathematics III</v>
      </c>
      <c r="O62" s="4" t="str">
        <f>VLOOKUP(G62,[2]Titles!$B$5:$C$204,2,0)</f>
        <v>General Chemistry III</v>
      </c>
      <c r="P62" s="4" t="str">
        <f>VLOOKUP(H62,[2]Titles!$B$5:$C$204,2,0)</f>
        <v>Environmental Studies for Integrated Sciences-II</v>
      </c>
      <c r="Q62" s="4" t="s">
        <v>34</v>
      </c>
      <c r="R62" s="4" t="s">
        <v>34</v>
      </c>
      <c r="S62" s="4" t="s">
        <v>34</v>
      </c>
      <c r="T62" s="4" t="s">
        <v>34</v>
      </c>
      <c r="U62" s="4" t="s">
        <v>34</v>
      </c>
      <c r="V62">
        <f>VLOOKUP(F62,'[2]Fee Details'!$B$2:$D$202,3,0)</f>
        <v>100</v>
      </c>
      <c r="W62">
        <f>VLOOKUP(G62,'[2]Fee Details'!$B$2:$D$202,3,0)</f>
        <v>100</v>
      </c>
      <c r="X62">
        <f>VLOOKUP(H62,'[2]Fee Details'!$B$2:$D$202,3,0)</f>
        <v>100</v>
      </c>
      <c r="Y62">
        <f>VLOOKUP(I62,'[2]Fee Details'!$B$2:$D$202,3,0)</f>
        <v>0</v>
      </c>
      <c r="Z62">
        <f>VLOOKUP(J62,'[2]Fee Details'!$B$2:$D$202,3,0)</f>
        <v>0</v>
      </c>
      <c r="AA62">
        <f>VLOOKUP(K62,'[2]Fee Details'!$B$2:$D$202,3,0)</f>
        <v>0</v>
      </c>
      <c r="AB62">
        <f>VLOOKUP(L62,'[2]Fee Details'!$B$2:$D$202,3,0)</f>
        <v>0</v>
      </c>
      <c r="AC62">
        <f>VLOOKUP(M62,'[2]Fee Details'!$B$2:$D$202,3,0)</f>
        <v>0</v>
      </c>
      <c r="AD62" s="5">
        <f t="shared" si="0"/>
        <v>400</v>
      </c>
    </row>
    <row r="63" spans="1:30" x14ac:dyDescent="0.25">
      <c r="A63" s="3">
        <v>62</v>
      </c>
      <c r="B63" s="3" t="s">
        <v>202</v>
      </c>
      <c r="C63" s="3" t="s">
        <v>203</v>
      </c>
      <c r="D63" s="3" t="s">
        <v>187</v>
      </c>
      <c r="E63" s="3" t="s">
        <v>188</v>
      </c>
      <c r="F63" s="3" t="s">
        <v>164</v>
      </c>
      <c r="G63" s="3" t="s">
        <v>34</v>
      </c>
      <c r="H63" s="3" t="s">
        <v>34</v>
      </c>
      <c r="I63" s="3" t="s">
        <v>34</v>
      </c>
      <c r="J63" s="3" t="s">
        <v>34</v>
      </c>
      <c r="K63" s="3" t="s">
        <v>34</v>
      </c>
      <c r="L63" s="3" t="s">
        <v>34</v>
      </c>
      <c r="M63" s="3" t="s">
        <v>34</v>
      </c>
      <c r="N63" s="4" t="str">
        <f>VLOOKUP(F63,[2]Titles!$B$5:$C$204,2,0)</f>
        <v>General Chemistry III</v>
      </c>
      <c r="O63" s="4" t="s">
        <v>34</v>
      </c>
      <c r="P63" s="4" t="s">
        <v>34</v>
      </c>
      <c r="Q63" s="4" t="s">
        <v>34</v>
      </c>
      <c r="R63" s="4" t="s">
        <v>34</v>
      </c>
      <c r="S63" s="4" t="s">
        <v>34</v>
      </c>
      <c r="T63" s="4" t="s">
        <v>34</v>
      </c>
      <c r="U63" s="4" t="s">
        <v>34</v>
      </c>
      <c r="V63">
        <f>VLOOKUP(F63,'[2]Fee Details'!$B$2:$D$202,3,0)</f>
        <v>100</v>
      </c>
      <c r="W63">
        <f>VLOOKUP(G63,'[2]Fee Details'!$B$2:$D$202,3,0)</f>
        <v>0</v>
      </c>
      <c r="X63">
        <f>VLOOKUP(H63,'[2]Fee Details'!$B$2:$D$202,3,0)</f>
        <v>0</v>
      </c>
      <c r="Y63">
        <f>VLOOKUP(I63,'[2]Fee Details'!$B$2:$D$202,3,0)</f>
        <v>0</v>
      </c>
      <c r="Z63">
        <f>VLOOKUP(J63,'[2]Fee Details'!$B$2:$D$202,3,0)</f>
        <v>0</v>
      </c>
      <c r="AA63">
        <f>VLOOKUP(K63,'[2]Fee Details'!$B$2:$D$202,3,0)</f>
        <v>0</v>
      </c>
      <c r="AB63">
        <f>VLOOKUP(L63,'[2]Fee Details'!$B$2:$D$202,3,0)</f>
        <v>0</v>
      </c>
      <c r="AC63">
        <f>VLOOKUP(M63,'[2]Fee Details'!$B$2:$D$202,3,0)</f>
        <v>0</v>
      </c>
      <c r="AD63" s="5">
        <f t="shared" si="0"/>
        <v>200</v>
      </c>
    </row>
    <row r="64" spans="1:30" x14ac:dyDescent="0.25">
      <c r="A64" s="3">
        <v>63</v>
      </c>
      <c r="B64" s="3" t="s">
        <v>204</v>
      </c>
      <c r="C64" s="3" t="s">
        <v>205</v>
      </c>
      <c r="D64" s="3" t="s">
        <v>187</v>
      </c>
      <c r="E64" s="3" t="s">
        <v>188</v>
      </c>
      <c r="F64" s="3" t="s">
        <v>189</v>
      </c>
      <c r="G64" s="3" t="s">
        <v>34</v>
      </c>
      <c r="H64" s="3" t="s">
        <v>34</v>
      </c>
      <c r="I64" s="3" t="s">
        <v>34</v>
      </c>
      <c r="J64" s="3" t="s">
        <v>34</v>
      </c>
      <c r="K64" s="3" t="s">
        <v>34</v>
      </c>
      <c r="L64" s="3" t="s">
        <v>34</v>
      </c>
      <c r="M64" s="3" t="s">
        <v>34</v>
      </c>
      <c r="N64" s="4" t="str">
        <f>VLOOKUP(F64,[2]Titles!$B$5:$C$204,2,0)</f>
        <v>English for Integrated Sciences - III</v>
      </c>
      <c r="O64" s="4" t="s">
        <v>34</v>
      </c>
      <c r="P64" s="4" t="s">
        <v>34</v>
      </c>
      <c r="Q64" s="4" t="s">
        <v>34</v>
      </c>
      <c r="R64" s="4" t="s">
        <v>34</v>
      </c>
      <c r="S64" s="4" t="s">
        <v>34</v>
      </c>
      <c r="T64" s="4" t="s">
        <v>34</v>
      </c>
      <c r="U64" s="4" t="s">
        <v>34</v>
      </c>
      <c r="V64">
        <f>VLOOKUP(F64,'[2]Fee Details'!$B$2:$D$202,3,0)</f>
        <v>100</v>
      </c>
      <c r="W64">
        <f>VLOOKUP(G64,'[2]Fee Details'!$B$2:$D$202,3,0)</f>
        <v>0</v>
      </c>
      <c r="X64">
        <f>VLOOKUP(H64,'[2]Fee Details'!$B$2:$D$202,3,0)</f>
        <v>0</v>
      </c>
      <c r="Y64">
        <f>VLOOKUP(I64,'[2]Fee Details'!$B$2:$D$202,3,0)</f>
        <v>0</v>
      </c>
      <c r="Z64">
        <f>VLOOKUP(J64,'[2]Fee Details'!$B$2:$D$202,3,0)</f>
        <v>0</v>
      </c>
      <c r="AA64">
        <f>VLOOKUP(K64,'[2]Fee Details'!$B$2:$D$202,3,0)</f>
        <v>0</v>
      </c>
      <c r="AB64">
        <f>VLOOKUP(L64,'[2]Fee Details'!$B$2:$D$202,3,0)</f>
        <v>0</v>
      </c>
      <c r="AC64">
        <f>VLOOKUP(M64,'[2]Fee Details'!$B$2:$D$202,3,0)</f>
        <v>0</v>
      </c>
      <c r="AD64" s="5">
        <f t="shared" si="0"/>
        <v>200</v>
      </c>
    </row>
    <row r="65" spans="1:30" x14ac:dyDescent="0.25">
      <c r="A65" s="3">
        <v>64</v>
      </c>
      <c r="B65" s="3" t="s">
        <v>206</v>
      </c>
      <c r="C65" s="3" t="s">
        <v>207</v>
      </c>
      <c r="D65" s="3" t="s">
        <v>124</v>
      </c>
      <c r="E65" s="3" t="s">
        <v>188</v>
      </c>
      <c r="F65" s="3" t="s">
        <v>66</v>
      </c>
      <c r="G65" s="3" t="s">
        <v>126</v>
      </c>
      <c r="H65" s="3" t="s">
        <v>208</v>
      </c>
      <c r="I65" s="3" t="s">
        <v>34</v>
      </c>
      <c r="J65" s="3" t="s">
        <v>34</v>
      </c>
      <c r="K65" s="3" t="s">
        <v>34</v>
      </c>
      <c r="L65" s="3" t="s">
        <v>34</v>
      </c>
      <c r="M65" s="3" t="s">
        <v>34</v>
      </c>
      <c r="N65" s="4" t="str">
        <f>VLOOKUP(F65,[2]Titles!$B$5:$C$204,2,0)</f>
        <v>Linear Algebra I</v>
      </c>
      <c r="O65" s="4" t="str">
        <f>VLOOKUP(G65,[2]Titles!$B$5:$C$204,2,0)</f>
        <v>Discrete Mathematics</v>
      </c>
      <c r="P65" s="4" t="str">
        <f>VLOOKUP(H65,[2]Titles!$B$5:$C$204,2,0)</f>
        <v>General Chemistry I</v>
      </c>
      <c r="Q65" s="4" t="s">
        <v>34</v>
      </c>
      <c r="R65" s="4" t="s">
        <v>34</v>
      </c>
      <c r="S65" s="4" t="s">
        <v>34</v>
      </c>
      <c r="T65" s="4" t="s">
        <v>34</v>
      </c>
      <c r="U65" s="4" t="s">
        <v>34</v>
      </c>
      <c r="V65">
        <f>VLOOKUP(F65,'[2]Fee Details'!$B$2:$D$202,3,0)</f>
        <v>100</v>
      </c>
      <c r="W65">
        <f>VLOOKUP(G65,'[2]Fee Details'!$B$2:$D$202,3,0)</f>
        <v>100</v>
      </c>
      <c r="X65">
        <f>VLOOKUP(H65,'[2]Fee Details'!$B$2:$D$202,3,0)</f>
        <v>100</v>
      </c>
      <c r="Y65">
        <f>VLOOKUP(I65,'[2]Fee Details'!$B$2:$D$202,3,0)</f>
        <v>0</v>
      </c>
      <c r="Z65">
        <f>VLOOKUP(J65,'[2]Fee Details'!$B$2:$D$202,3,0)</f>
        <v>0</v>
      </c>
      <c r="AA65">
        <f>VLOOKUP(K65,'[2]Fee Details'!$B$2:$D$202,3,0)</f>
        <v>0</v>
      </c>
      <c r="AB65">
        <f>VLOOKUP(L65,'[2]Fee Details'!$B$2:$D$202,3,0)</f>
        <v>0</v>
      </c>
      <c r="AC65">
        <f>VLOOKUP(M65,'[2]Fee Details'!$B$2:$D$202,3,0)</f>
        <v>0</v>
      </c>
      <c r="AD65" s="5">
        <f t="shared" si="0"/>
        <v>400</v>
      </c>
    </row>
    <row r="66" spans="1:30" x14ac:dyDescent="0.25">
      <c r="A66" s="3">
        <v>65</v>
      </c>
      <c r="B66" s="3" t="s">
        <v>209</v>
      </c>
      <c r="C66" s="3" t="s">
        <v>210</v>
      </c>
      <c r="D66" s="3" t="s">
        <v>211</v>
      </c>
      <c r="E66" s="3" t="s">
        <v>188</v>
      </c>
      <c r="F66" s="3" t="s">
        <v>115</v>
      </c>
      <c r="G66" s="3" t="s">
        <v>34</v>
      </c>
      <c r="H66" s="3" t="s">
        <v>34</v>
      </c>
      <c r="I66" s="3" t="s">
        <v>34</v>
      </c>
      <c r="J66" s="3" t="s">
        <v>34</v>
      </c>
      <c r="K66" s="3" t="s">
        <v>34</v>
      </c>
      <c r="L66" s="3" t="s">
        <v>34</v>
      </c>
      <c r="M66" s="3" t="s">
        <v>34</v>
      </c>
      <c r="N66" s="4" t="str">
        <f>VLOOKUP(F66,[2]Titles!$B$5:$C$204,2,0)</f>
        <v>Mathematics III</v>
      </c>
      <c r="O66" s="4" t="s">
        <v>34</v>
      </c>
      <c r="P66" s="4" t="s">
        <v>34</v>
      </c>
      <c r="Q66" s="4" t="s">
        <v>34</v>
      </c>
      <c r="R66" s="4" t="s">
        <v>34</v>
      </c>
      <c r="S66" s="4" t="s">
        <v>34</v>
      </c>
      <c r="T66" s="4" t="s">
        <v>34</v>
      </c>
      <c r="U66" s="4" t="s">
        <v>34</v>
      </c>
      <c r="V66">
        <f>VLOOKUP(F66,'[2]Fee Details'!$B$2:$D$202,3,0)</f>
        <v>100</v>
      </c>
      <c r="W66">
        <f>VLOOKUP(G66,'[2]Fee Details'!$B$2:$D$202,3,0)</f>
        <v>0</v>
      </c>
      <c r="X66">
        <f>VLOOKUP(H66,'[2]Fee Details'!$B$2:$D$202,3,0)</f>
        <v>0</v>
      </c>
      <c r="Y66">
        <f>VLOOKUP(I66,'[2]Fee Details'!$B$2:$D$202,3,0)</f>
        <v>0</v>
      </c>
      <c r="Z66">
        <f>VLOOKUP(J66,'[2]Fee Details'!$B$2:$D$202,3,0)</f>
        <v>0</v>
      </c>
      <c r="AA66">
        <f>VLOOKUP(K66,'[2]Fee Details'!$B$2:$D$202,3,0)</f>
        <v>0</v>
      </c>
      <c r="AB66">
        <f>VLOOKUP(L66,'[2]Fee Details'!$B$2:$D$202,3,0)</f>
        <v>0</v>
      </c>
      <c r="AC66">
        <f>VLOOKUP(M66,'[2]Fee Details'!$B$2:$D$202,3,0)</f>
        <v>0</v>
      </c>
      <c r="AD66" s="5">
        <f t="shared" si="0"/>
        <v>200</v>
      </c>
    </row>
    <row r="67" spans="1:30" x14ac:dyDescent="0.25">
      <c r="A67" s="3">
        <v>66</v>
      </c>
      <c r="B67" s="3" t="s">
        <v>212</v>
      </c>
      <c r="C67" s="3" t="s">
        <v>213</v>
      </c>
      <c r="D67" s="3" t="s">
        <v>211</v>
      </c>
      <c r="E67" s="3" t="s">
        <v>188</v>
      </c>
      <c r="F67" s="3" t="s">
        <v>214</v>
      </c>
      <c r="G67" s="3" t="s">
        <v>189</v>
      </c>
      <c r="H67" s="3" t="s">
        <v>115</v>
      </c>
      <c r="I67" s="3" t="s">
        <v>164</v>
      </c>
      <c r="J67" s="3" t="s">
        <v>34</v>
      </c>
      <c r="K67" s="3" t="s">
        <v>34</v>
      </c>
      <c r="L67" s="3" t="s">
        <v>34</v>
      </c>
      <c r="M67" s="3" t="s">
        <v>34</v>
      </c>
      <c r="N67" s="4" t="str">
        <f>VLOOKUP(F67,[2]Titles!$B$5:$C$204,2,0)</f>
        <v>Heat and Thermodynamics</v>
      </c>
      <c r="O67" s="4" t="str">
        <f>VLOOKUP(G67,[2]Titles!$B$5:$C$204,2,0)</f>
        <v>English for Integrated Sciences - III</v>
      </c>
      <c r="P67" s="4" t="str">
        <f>VLOOKUP(H67,[2]Titles!$B$5:$C$204,2,0)</f>
        <v>Mathematics III</v>
      </c>
      <c r="Q67" s="4" t="str">
        <f>VLOOKUP(I67,[2]Titles!$B$5:$C$204,2,0)</f>
        <v>General Chemistry III</v>
      </c>
      <c r="R67" s="4" t="s">
        <v>34</v>
      </c>
      <c r="S67" s="4" t="s">
        <v>34</v>
      </c>
      <c r="T67" s="4" t="s">
        <v>34</v>
      </c>
      <c r="U67" s="4" t="s">
        <v>34</v>
      </c>
      <c r="V67">
        <f>VLOOKUP(F67,'[2]Fee Details'!$B$2:$D$202,3,0)</f>
        <v>100</v>
      </c>
      <c r="W67">
        <f>VLOOKUP(G67,'[2]Fee Details'!$B$2:$D$202,3,0)</f>
        <v>100</v>
      </c>
      <c r="X67">
        <f>VLOOKUP(H67,'[2]Fee Details'!$B$2:$D$202,3,0)</f>
        <v>100</v>
      </c>
      <c r="Y67">
        <f>VLOOKUP(I67,'[2]Fee Details'!$B$2:$D$202,3,0)</f>
        <v>100</v>
      </c>
      <c r="Z67">
        <f>VLOOKUP(J67,'[2]Fee Details'!$B$2:$D$202,3,0)</f>
        <v>0</v>
      </c>
      <c r="AA67">
        <f>VLOOKUP(K67,'[2]Fee Details'!$B$2:$D$202,3,0)</f>
        <v>0</v>
      </c>
      <c r="AB67">
        <f>VLOOKUP(L67,'[2]Fee Details'!$B$2:$D$202,3,0)</f>
        <v>0</v>
      </c>
      <c r="AC67">
        <f>VLOOKUP(M67,'[2]Fee Details'!$B$2:$D$202,3,0)</f>
        <v>0</v>
      </c>
      <c r="AD67" s="5">
        <f t="shared" ref="AD67:AD115" si="1">SUM(V67:AC67)+100</f>
        <v>500</v>
      </c>
    </row>
    <row r="68" spans="1:30" x14ac:dyDescent="0.25">
      <c r="A68" s="3">
        <v>67</v>
      </c>
      <c r="B68" s="3" t="s">
        <v>215</v>
      </c>
      <c r="C68" s="3" t="s">
        <v>216</v>
      </c>
      <c r="D68" s="3" t="s">
        <v>211</v>
      </c>
      <c r="E68" s="3" t="s">
        <v>188</v>
      </c>
      <c r="F68" s="3" t="s">
        <v>189</v>
      </c>
      <c r="G68" s="3" t="s">
        <v>34</v>
      </c>
      <c r="H68" s="3" t="s">
        <v>34</v>
      </c>
      <c r="I68" s="3" t="s">
        <v>34</v>
      </c>
      <c r="J68" s="3" t="s">
        <v>34</v>
      </c>
      <c r="K68" s="3" t="s">
        <v>34</v>
      </c>
      <c r="L68" s="3" t="s">
        <v>34</v>
      </c>
      <c r="M68" s="3" t="s">
        <v>34</v>
      </c>
      <c r="N68" s="4" t="str">
        <f>VLOOKUP(F68,[2]Titles!$B$5:$C$204,2,0)</f>
        <v>English for Integrated Sciences - III</v>
      </c>
      <c r="O68" s="4" t="s">
        <v>34</v>
      </c>
      <c r="P68" s="4" t="s">
        <v>34</v>
      </c>
      <c r="Q68" s="4" t="s">
        <v>34</v>
      </c>
      <c r="R68" s="4" t="s">
        <v>34</v>
      </c>
      <c r="S68" s="4" t="s">
        <v>34</v>
      </c>
      <c r="T68" s="4" t="s">
        <v>34</v>
      </c>
      <c r="U68" s="4" t="s">
        <v>34</v>
      </c>
      <c r="V68">
        <f>VLOOKUP(F68,'[2]Fee Details'!$B$2:$D$202,3,0)</f>
        <v>100</v>
      </c>
      <c r="W68">
        <f>VLOOKUP(G68,'[2]Fee Details'!$B$2:$D$202,3,0)</f>
        <v>0</v>
      </c>
      <c r="X68">
        <f>VLOOKUP(H68,'[2]Fee Details'!$B$2:$D$202,3,0)</f>
        <v>0</v>
      </c>
      <c r="Y68">
        <f>VLOOKUP(I68,'[2]Fee Details'!$B$2:$D$202,3,0)</f>
        <v>0</v>
      </c>
      <c r="Z68">
        <f>VLOOKUP(J68,'[2]Fee Details'!$B$2:$D$202,3,0)</f>
        <v>0</v>
      </c>
      <c r="AA68">
        <f>VLOOKUP(K68,'[2]Fee Details'!$B$2:$D$202,3,0)</f>
        <v>0</v>
      </c>
      <c r="AB68">
        <f>VLOOKUP(L68,'[2]Fee Details'!$B$2:$D$202,3,0)</f>
        <v>0</v>
      </c>
      <c r="AC68">
        <f>VLOOKUP(M68,'[2]Fee Details'!$B$2:$D$202,3,0)</f>
        <v>0</v>
      </c>
      <c r="AD68" s="5">
        <f t="shared" si="1"/>
        <v>200</v>
      </c>
    </row>
    <row r="69" spans="1:30" x14ac:dyDescent="0.25">
      <c r="A69" s="3">
        <v>68</v>
      </c>
      <c r="B69" s="3" t="s">
        <v>217</v>
      </c>
      <c r="C69" s="3" t="s">
        <v>218</v>
      </c>
      <c r="D69" s="3" t="s">
        <v>211</v>
      </c>
      <c r="E69" s="3" t="s">
        <v>188</v>
      </c>
      <c r="F69" s="3" t="s">
        <v>189</v>
      </c>
      <c r="G69" s="3" t="s">
        <v>34</v>
      </c>
      <c r="H69" s="3" t="s">
        <v>34</v>
      </c>
      <c r="I69" s="3" t="s">
        <v>34</v>
      </c>
      <c r="J69" s="3" t="s">
        <v>34</v>
      </c>
      <c r="K69" s="3" t="s">
        <v>34</v>
      </c>
      <c r="L69" s="3" t="s">
        <v>34</v>
      </c>
      <c r="M69" s="3" t="s">
        <v>34</v>
      </c>
      <c r="N69" s="4" t="str">
        <f>VLOOKUP(F69,[2]Titles!$B$5:$C$204,2,0)</f>
        <v>English for Integrated Sciences - III</v>
      </c>
      <c r="O69" s="4" t="s">
        <v>34</v>
      </c>
      <c r="P69" s="4" t="s">
        <v>34</v>
      </c>
      <c r="Q69" s="4" t="s">
        <v>34</v>
      </c>
      <c r="R69" s="4" t="s">
        <v>34</v>
      </c>
      <c r="S69" s="4" t="s">
        <v>34</v>
      </c>
      <c r="T69" s="4" t="s">
        <v>34</v>
      </c>
      <c r="U69" s="4" t="s">
        <v>34</v>
      </c>
      <c r="V69">
        <f>VLOOKUP(F69,'[2]Fee Details'!$B$2:$D$202,3,0)</f>
        <v>100</v>
      </c>
      <c r="W69">
        <f>VLOOKUP(G69,'[2]Fee Details'!$B$2:$D$202,3,0)</f>
        <v>0</v>
      </c>
      <c r="X69">
        <f>VLOOKUP(H69,'[2]Fee Details'!$B$2:$D$202,3,0)</f>
        <v>0</v>
      </c>
      <c r="Y69">
        <f>VLOOKUP(I69,'[2]Fee Details'!$B$2:$D$202,3,0)</f>
        <v>0</v>
      </c>
      <c r="Z69">
        <f>VLOOKUP(J69,'[2]Fee Details'!$B$2:$D$202,3,0)</f>
        <v>0</v>
      </c>
      <c r="AA69">
        <f>VLOOKUP(K69,'[2]Fee Details'!$B$2:$D$202,3,0)</f>
        <v>0</v>
      </c>
      <c r="AB69">
        <f>VLOOKUP(L69,'[2]Fee Details'!$B$2:$D$202,3,0)</f>
        <v>0</v>
      </c>
      <c r="AC69">
        <f>VLOOKUP(M69,'[2]Fee Details'!$B$2:$D$202,3,0)</f>
        <v>0</v>
      </c>
      <c r="AD69" s="5">
        <f t="shared" si="1"/>
        <v>200</v>
      </c>
    </row>
    <row r="70" spans="1:30" x14ac:dyDescent="0.25">
      <c r="A70" s="3">
        <v>69</v>
      </c>
      <c r="B70" s="3" t="s">
        <v>219</v>
      </c>
      <c r="C70" s="3" t="s">
        <v>220</v>
      </c>
      <c r="D70" s="3" t="s">
        <v>211</v>
      </c>
      <c r="E70" s="3" t="s">
        <v>188</v>
      </c>
      <c r="F70" s="3" t="s">
        <v>164</v>
      </c>
      <c r="G70" s="3" t="s">
        <v>98</v>
      </c>
      <c r="H70" s="3" t="s">
        <v>34</v>
      </c>
      <c r="I70" s="3" t="s">
        <v>34</v>
      </c>
      <c r="J70" s="3" t="s">
        <v>34</v>
      </c>
      <c r="K70" s="3" t="s">
        <v>34</v>
      </c>
      <c r="L70" s="3" t="s">
        <v>34</v>
      </c>
      <c r="M70" s="3" t="s">
        <v>34</v>
      </c>
      <c r="N70" s="4" t="str">
        <f>VLOOKUP(F70,[2]Titles!$B$5:$C$204,2,0)</f>
        <v>General Chemistry III</v>
      </c>
      <c r="O70" s="4" t="str">
        <f>VLOOKUP(G70,[2]Titles!$B$5:$C$204,2,0)</f>
        <v>Yoga Course</v>
      </c>
      <c r="P70" s="4" t="s">
        <v>34</v>
      </c>
      <c r="Q70" s="4" t="s">
        <v>34</v>
      </c>
      <c r="R70" s="4" t="s">
        <v>34</v>
      </c>
      <c r="S70" s="4" t="s">
        <v>34</v>
      </c>
      <c r="T70" s="4" t="s">
        <v>34</v>
      </c>
      <c r="U70" s="4" t="s">
        <v>34</v>
      </c>
      <c r="V70">
        <f>VLOOKUP(F70,'[2]Fee Details'!$B$2:$D$202,3,0)</f>
        <v>100</v>
      </c>
      <c r="W70">
        <f>VLOOKUP(G70,'[2]Fee Details'!$B$2:$D$202,3,0)</f>
        <v>100</v>
      </c>
      <c r="X70">
        <f>VLOOKUP(H70,'[2]Fee Details'!$B$2:$D$202,3,0)</f>
        <v>0</v>
      </c>
      <c r="Y70">
        <f>VLOOKUP(I70,'[2]Fee Details'!$B$2:$D$202,3,0)</f>
        <v>0</v>
      </c>
      <c r="Z70">
        <f>VLOOKUP(J70,'[2]Fee Details'!$B$2:$D$202,3,0)</f>
        <v>0</v>
      </c>
      <c r="AA70">
        <f>VLOOKUP(K70,'[2]Fee Details'!$B$2:$D$202,3,0)</f>
        <v>0</v>
      </c>
      <c r="AB70">
        <f>VLOOKUP(L70,'[2]Fee Details'!$B$2:$D$202,3,0)</f>
        <v>0</v>
      </c>
      <c r="AC70">
        <f>VLOOKUP(M70,'[2]Fee Details'!$B$2:$D$202,3,0)</f>
        <v>0</v>
      </c>
      <c r="AD70" s="5">
        <f t="shared" si="1"/>
        <v>300</v>
      </c>
    </row>
    <row r="71" spans="1:30" x14ac:dyDescent="0.25">
      <c r="A71" s="3">
        <v>70</v>
      </c>
      <c r="B71" s="3" t="s">
        <v>221</v>
      </c>
      <c r="C71" s="3" t="s">
        <v>222</v>
      </c>
      <c r="D71" s="3" t="s">
        <v>223</v>
      </c>
      <c r="E71" s="3" t="s">
        <v>188</v>
      </c>
      <c r="F71" s="3" t="s">
        <v>115</v>
      </c>
      <c r="G71" s="3" t="s">
        <v>34</v>
      </c>
      <c r="H71" s="3" t="s">
        <v>34</v>
      </c>
      <c r="I71" s="3" t="s">
        <v>34</v>
      </c>
      <c r="J71" s="3" t="s">
        <v>34</v>
      </c>
      <c r="K71" s="3" t="s">
        <v>34</v>
      </c>
      <c r="L71" s="3" t="s">
        <v>34</v>
      </c>
      <c r="M71" s="3" t="s">
        <v>34</v>
      </c>
      <c r="N71" s="4" t="str">
        <f>VLOOKUP(F71,[2]Titles!$B$5:$C$204,2,0)</f>
        <v>Mathematics III</v>
      </c>
      <c r="O71" s="4" t="s">
        <v>34</v>
      </c>
      <c r="P71" s="4" t="s">
        <v>34</v>
      </c>
      <c r="Q71" s="4" t="s">
        <v>34</v>
      </c>
      <c r="R71" s="4" t="s">
        <v>34</v>
      </c>
      <c r="S71" s="4" t="s">
        <v>34</v>
      </c>
      <c r="T71" s="4" t="s">
        <v>34</v>
      </c>
      <c r="U71" s="4" t="s">
        <v>34</v>
      </c>
      <c r="V71">
        <f>VLOOKUP(F71,'[2]Fee Details'!$B$2:$D$202,3,0)</f>
        <v>100</v>
      </c>
      <c r="W71">
        <f>VLOOKUP(G71,'[2]Fee Details'!$B$2:$D$202,3,0)</f>
        <v>0</v>
      </c>
      <c r="X71">
        <f>VLOOKUP(H71,'[2]Fee Details'!$B$2:$D$202,3,0)</f>
        <v>0</v>
      </c>
      <c r="Y71">
        <f>VLOOKUP(I71,'[2]Fee Details'!$B$2:$D$202,3,0)</f>
        <v>0</v>
      </c>
      <c r="Z71">
        <f>VLOOKUP(J71,'[2]Fee Details'!$B$2:$D$202,3,0)</f>
        <v>0</v>
      </c>
      <c r="AA71">
        <f>VLOOKUP(K71,'[2]Fee Details'!$B$2:$D$202,3,0)</f>
        <v>0</v>
      </c>
      <c r="AB71">
        <f>VLOOKUP(L71,'[2]Fee Details'!$B$2:$D$202,3,0)</f>
        <v>0</v>
      </c>
      <c r="AC71">
        <f>VLOOKUP(M71,'[2]Fee Details'!$B$2:$D$202,3,0)</f>
        <v>0</v>
      </c>
      <c r="AD71" s="5">
        <f t="shared" si="1"/>
        <v>200</v>
      </c>
    </row>
    <row r="72" spans="1:30" x14ac:dyDescent="0.25">
      <c r="A72" s="3">
        <v>71</v>
      </c>
      <c r="B72" s="3" t="s">
        <v>224</v>
      </c>
      <c r="C72" s="3" t="s">
        <v>225</v>
      </c>
      <c r="D72" s="3" t="s">
        <v>223</v>
      </c>
      <c r="E72" s="3" t="s">
        <v>188</v>
      </c>
      <c r="F72" s="3" t="s">
        <v>115</v>
      </c>
      <c r="G72" s="3" t="s">
        <v>34</v>
      </c>
      <c r="H72" s="3" t="s">
        <v>34</v>
      </c>
      <c r="I72" s="3" t="s">
        <v>34</v>
      </c>
      <c r="J72" s="3" t="s">
        <v>34</v>
      </c>
      <c r="K72" s="3" t="s">
        <v>34</v>
      </c>
      <c r="L72" s="3" t="s">
        <v>34</v>
      </c>
      <c r="M72" s="3" t="s">
        <v>34</v>
      </c>
      <c r="N72" s="4" t="str">
        <f>VLOOKUP(F72,[2]Titles!$B$5:$C$204,2,0)</f>
        <v>Mathematics III</v>
      </c>
      <c r="O72" s="4" t="s">
        <v>34</v>
      </c>
      <c r="P72" s="4" t="s">
        <v>34</v>
      </c>
      <c r="Q72" s="4" t="s">
        <v>34</v>
      </c>
      <c r="R72" s="4" t="s">
        <v>34</v>
      </c>
      <c r="S72" s="4" t="s">
        <v>34</v>
      </c>
      <c r="T72" s="4" t="s">
        <v>34</v>
      </c>
      <c r="U72" s="4" t="s">
        <v>34</v>
      </c>
      <c r="V72">
        <f>VLOOKUP(F72,'[2]Fee Details'!$B$2:$D$202,3,0)</f>
        <v>100</v>
      </c>
      <c r="W72">
        <f>VLOOKUP(G72,'[2]Fee Details'!$B$2:$D$202,3,0)</f>
        <v>0</v>
      </c>
      <c r="X72">
        <f>VLOOKUP(H72,'[2]Fee Details'!$B$2:$D$202,3,0)</f>
        <v>0</v>
      </c>
      <c r="Y72">
        <f>VLOOKUP(I72,'[2]Fee Details'!$B$2:$D$202,3,0)</f>
        <v>0</v>
      </c>
      <c r="Z72">
        <f>VLOOKUP(J72,'[2]Fee Details'!$B$2:$D$202,3,0)</f>
        <v>0</v>
      </c>
      <c r="AA72">
        <f>VLOOKUP(K72,'[2]Fee Details'!$B$2:$D$202,3,0)</f>
        <v>0</v>
      </c>
      <c r="AB72">
        <f>VLOOKUP(L72,'[2]Fee Details'!$B$2:$D$202,3,0)</f>
        <v>0</v>
      </c>
      <c r="AC72">
        <f>VLOOKUP(M72,'[2]Fee Details'!$B$2:$D$202,3,0)</f>
        <v>0</v>
      </c>
      <c r="AD72" s="5">
        <f t="shared" si="1"/>
        <v>200</v>
      </c>
    </row>
    <row r="73" spans="1:30" x14ac:dyDescent="0.25">
      <c r="A73" s="3">
        <v>72</v>
      </c>
      <c r="B73" s="3" t="s">
        <v>226</v>
      </c>
      <c r="C73" s="3" t="s">
        <v>227</v>
      </c>
      <c r="D73" s="3" t="s">
        <v>223</v>
      </c>
      <c r="E73" s="3" t="s">
        <v>188</v>
      </c>
      <c r="F73" s="3" t="s">
        <v>115</v>
      </c>
      <c r="G73" s="3" t="s">
        <v>34</v>
      </c>
      <c r="H73" s="3" t="s">
        <v>34</v>
      </c>
      <c r="I73" s="3" t="s">
        <v>34</v>
      </c>
      <c r="J73" s="3" t="s">
        <v>34</v>
      </c>
      <c r="K73" s="3" t="s">
        <v>34</v>
      </c>
      <c r="L73" s="3" t="s">
        <v>34</v>
      </c>
      <c r="M73" s="3" t="s">
        <v>34</v>
      </c>
      <c r="N73" s="4" t="str">
        <f>VLOOKUP(F73,[2]Titles!$B$5:$C$204,2,0)</f>
        <v>Mathematics III</v>
      </c>
      <c r="O73" s="4" t="s">
        <v>34</v>
      </c>
      <c r="P73" s="4" t="s">
        <v>34</v>
      </c>
      <c r="Q73" s="4" t="s">
        <v>34</v>
      </c>
      <c r="R73" s="4" t="s">
        <v>34</v>
      </c>
      <c r="S73" s="4" t="s">
        <v>34</v>
      </c>
      <c r="T73" s="4" t="s">
        <v>34</v>
      </c>
      <c r="U73" s="4" t="s">
        <v>34</v>
      </c>
      <c r="V73">
        <f>VLOOKUP(F73,'[2]Fee Details'!$B$2:$D$202,3,0)</f>
        <v>100</v>
      </c>
      <c r="W73">
        <f>VLOOKUP(G73,'[2]Fee Details'!$B$2:$D$202,3,0)</f>
        <v>0</v>
      </c>
      <c r="X73">
        <f>VLOOKUP(H73,'[2]Fee Details'!$B$2:$D$202,3,0)</f>
        <v>0</v>
      </c>
      <c r="Y73">
        <f>VLOOKUP(I73,'[2]Fee Details'!$B$2:$D$202,3,0)</f>
        <v>0</v>
      </c>
      <c r="Z73">
        <f>VLOOKUP(J73,'[2]Fee Details'!$B$2:$D$202,3,0)</f>
        <v>0</v>
      </c>
      <c r="AA73">
        <f>VLOOKUP(K73,'[2]Fee Details'!$B$2:$D$202,3,0)</f>
        <v>0</v>
      </c>
      <c r="AB73">
        <f>VLOOKUP(L73,'[2]Fee Details'!$B$2:$D$202,3,0)</f>
        <v>0</v>
      </c>
      <c r="AC73">
        <f>VLOOKUP(M73,'[2]Fee Details'!$B$2:$D$202,3,0)</f>
        <v>0</v>
      </c>
      <c r="AD73" s="5">
        <f t="shared" si="1"/>
        <v>200</v>
      </c>
    </row>
    <row r="74" spans="1:30" x14ac:dyDescent="0.25">
      <c r="A74" s="3">
        <v>73</v>
      </c>
      <c r="B74" s="3" t="s">
        <v>228</v>
      </c>
      <c r="C74" s="3" t="s">
        <v>229</v>
      </c>
      <c r="D74" s="3" t="s">
        <v>223</v>
      </c>
      <c r="E74" s="3" t="s">
        <v>188</v>
      </c>
      <c r="F74" s="3" t="s">
        <v>115</v>
      </c>
      <c r="G74" s="3" t="s">
        <v>34</v>
      </c>
      <c r="H74" s="3" t="s">
        <v>34</v>
      </c>
      <c r="I74" s="3" t="s">
        <v>34</v>
      </c>
      <c r="J74" s="3" t="s">
        <v>34</v>
      </c>
      <c r="K74" s="3" t="s">
        <v>34</v>
      </c>
      <c r="L74" s="3" t="s">
        <v>34</v>
      </c>
      <c r="M74" s="3" t="s">
        <v>34</v>
      </c>
      <c r="N74" s="4" t="str">
        <f>VLOOKUP(F74,[2]Titles!$B$5:$C$204,2,0)</f>
        <v>Mathematics III</v>
      </c>
      <c r="O74" s="4" t="s">
        <v>34</v>
      </c>
      <c r="P74" s="4" t="s">
        <v>34</v>
      </c>
      <c r="Q74" s="4" t="s">
        <v>34</v>
      </c>
      <c r="R74" s="4" t="s">
        <v>34</v>
      </c>
      <c r="S74" s="4" t="s">
        <v>34</v>
      </c>
      <c r="T74" s="4" t="s">
        <v>34</v>
      </c>
      <c r="U74" s="4" t="s">
        <v>34</v>
      </c>
      <c r="V74">
        <f>VLOOKUP(F74,'[2]Fee Details'!$B$2:$D$202,3,0)</f>
        <v>100</v>
      </c>
      <c r="W74">
        <f>VLOOKUP(G74,'[2]Fee Details'!$B$2:$D$202,3,0)</f>
        <v>0</v>
      </c>
      <c r="X74">
        <f>VLOOKUP(H74,'[2]Fee Details'!$B$2:$D$202,3,0)</f>
        <v>0</v>
      </c>
      <c r="Y74">
        <f>VLOOKUP(I74,'[2]Fee Details'!$B$2:$D$202,3,0)</f>
        <v>0</v>
      </c>
      <c r="Z74">
        <f>VLOOKUP(J74,'[2]Fee Details'!$B$2:$D$202,3,0)</f>
        <v>0</v>
      </c>
      <c r="AA74">
        <f>VLOOKUP(K74,'[2]Fee Details'!$B$2:$D$202,3,0)</f>
        <v>0</v>
      </c>
      <c r="AB74">
        <f>VLOOKUP(L74,'[2]Fee Details'!$B$2:$D$202,3,0)</f>
        <v>0</v>
      </c>
      <c r="AC74">
        <f>VLOOKUP(M74,'[2]Fee Details'!$B$2:$D$202,3,0)</f>
        <v>0</v>
      </c>
      <c r="AD74" s="5">
        <f t="shared" si="1"/>
        <v>200</v>
      </c>
    </row>
    <row r="75" spans="1:30" x14ac:dyDescent="0.25">
      <c r="A75" s="3">
        <v>74</v>
      </c>
      <c r="B75" s="3" t="s">
        <v>230</v>
      </c>
      <c r="C75" s="3" t="s">
        <v>231</v>
      </c>
      <c r="D75" s="3" t="s">
        <v>223</v>
      </c>
      <c r="E75" s="3" t="s">
        <v>188</v>
      </c>
      <c r="F75" s="3" t="s">
        <v>214</v>
      </c>
      <c r="G75" s="3" t="s">
        <v>189</v>
      </c>
      <c r="H75" s="3" t="s">
        <v>115</v>
      </c>
      <c r="I75" s="3" t="s">
        <v>164</v>
      </c>
      <c r="J75" s="3" t="s">
        <v>137</v>
      </c>
      <c r="K75" s="3" t="s">
        <v>34</v>
      </c>
      <c r="L75" s="3" t="s">
        <v>34</v>
      </c>
      <c r="M75" s="3" t="s">
        <v>34</v>
      </c>
      <c r="N75" s="4" t="str">
        <f>VLOOKUP(F75,[2]Titles!$B$5:$C$204,2,0)</f>
        <v>Heat and Thermodynamics</v>
      </c>
      <c r="O75" s="4" t="str">
        <f>VLOOKUP(G75,[2]Titles!$B$5:$C$204,2,0)</f>
        <v>English for Integrated Sciences - III</v>
      </c>
      <c r="P75" s="4" t="str">
        <f>VLOOKUP(H75,[2]Titles!$B$5:$C$204,2,0)</f>
        <v>Mathematics III</v>
      </c>
      <c r="Q75" s="4" t="str">
        <f>VLOOKUP(I75,[2]Titles!$B$5:$C$204,2,0)</f>
        <v>General Chemistry III</v>
      </c>
      <c r="R75" s="4" t="str">
        <f>VLOOKUP(J75,[2]Titles!$B$5:$C$204,2,0)</f>
        <v>Biology III</v>
      </c>
      <c r="S75" s="4" t="s">
        <v>34</v>
      </c>
      <c r="T75" s="4" t="s">
        <v>34</v>
      </c>
      <c r="U75" s="4" t="s">
        <v>34</v>
      </c>
      <c r="V75">
        <f>VLOOKUP(F75,'[2]Fee Details'!$B$2:$D$202,3,0)</f>
        <v>100</v>
      </c>
      <c r="W75">
        <f>VLOOKUP(G75,'[2]Fee Details'!$B$2:$D$202,3,0)</f>
        <v>100</v>
      </c>
      <c r="X75">
        <f>VLOOKUP(H75,'[2]Fee Details'!$B$2:$D$202,3,0)</f>
        <v>100</v>
      </c>
      <c r="Y75">
        <f>VLOOKUP(I75,'[2]Fee Details'!$B$2:$D$202,3,0)</f>
        <v>100</v>
      </c>
      <c r="Z75">
        <f>VLOOKUP(J75,'[2]Fee Details'!$B$2:$D$202,3,0)</f>
        <v>100</v>
      </c>
      <c r="AA75">
        <f>VLOOKUP(K75,'[2]Fee Details'!$B$2:$D$202,3,0)</f>
        <v>0</v>
      </c>
      <c r="AB75">
        <f>VLOOKUP(L75,'[2]Fee Details'!$B$2:$D$202,3,0)</f>
        <v>0</v>
      </c>
      <c r="AC75">
        <f>VLOOKUP(M75,'[2]Fee Details'!$B$2:$D$202,3,0)</f>
        <v>0</v>
      </c>
      <c r="AD75" s="5">
        <f t="shared" si="1"/>
        <v>600</v>
      </c>
    </row>
    <row r="76" spans="1:30" x14ac:dyDescent="0.25">
      <c r="A76" s="3">
        <v>75</v>
      </c>
      <c r="B76" s="3" t="s">
        <v>232</v>
      </c>
      <c r="C76" s="3" t="s">
        <v>233</v>
      </c>
      <c r="D76" s="3" t="s">
        <v>234</v>
      </c>
      <c r="E76" s="3" t="s">
        <v>188</v>
      </c>
      <c r="F76" s="3" t="s">
        <v>214</v>
      </c>
      <c r="G76" s="3" t="s">
        <v>189</v>
      </c>
      <c r="H76" s="3" t="s">
        <v>115</v>
      </c>
      <c r="I76" s="3" t="s">
        <v>164</v>
      </c>
      <c r="J76" s="3" t="s">
        <v>127</v>
      </c>
      <c r="K76" s="3" t="s">
        <v>34</v>
      </c>
      <c r="L76" s="3" t="s">
        <v>34</v>
      </c>
      <c r="M76" s="3" t="s">
        <v>34</v>
      </c>
      <c r="N76" s="4" t="str">
        <f>VLOOKUP(F76,[2]Titles!$B$5:$C$204,2,0)</f>
        <v>Heat and Thermodynamics</v>
      </c>
      <c r="O76" s="4" t="str">
        <f>VLOOKUP(G76,[2]Titles!$B$5:$C$204,2,0)</f>
        <v>English for Integrated Sciences - III</v>
      </c>
      <c r="P76" s="4" t="str">
        <f>VLOOKUP(H76,[2]Titles!$B$5:$C$204,2,0)</f>
        <v>Mathematics III</v>
      </c>
      <c r="Q76" s="4" t="str">
        <f>VLOOKUP(I76,[2]Titles!$B$5:$C$204,2,0)</f>
        <v>General Chemistry III</v>
      </c>
      <c r="R76" s="4" t="str">
        <f>VLOOKUP(J76,[2]Titles!$B$5:$C$204,2,0)</f>
        <v>Environmental Studies for Integrated Sciences-II</v>
      </c>
      <c r="S76" s="4" t="s">
        <v>34</v>
      </c>
      <c r="T76" s="4" t="s">
        <v>34</v>
      </c>
      <c r="U76" s="4" t="s">
        <v>34</v>
      </c>
      <c r="V76">
        <f>VLOOKUP(F76,'[2]Fee Details'!$B$2:$D$202,3,0)</f>
        <v>100</v>
      </c>
      <c r="W76">
        <f>VLOOKUP(G76,'[2]Fee Details'!$B$2:$D$202,3,0)</f>
        <v>100</v>
      </c>
      <c r="X76">
        <f>VLOOKUP(H76,'[2]Fee Details'!$B$2:$D$202,3,0)</f>
        <v>100</v>
      </c>
      <c r="Y76">
        <f>VLOOKUP(I76,'[2]Fee Details'!$B$2:$D$202,3,0)</f>
        <v>100</v>
      </c>
      <c r="Z76">
        <f>VLOOKUP(J76,'[2]Fee Details'!$B$2:$D$202,3,0)</f>
        <v>100</v>
      </c>
      <c r="AA76">
        <f>VLOOKUP(K76,'[2]Fee Details'!$B$2:$D$202,3,0)</f>
        <v>0</v>
      </c>
      <c r="AB76">
        <f>VLOOKUP(L76,'[2]Fee Details'!$B$2:$D$202,3,0)</f>
        <v>0</v>
      </c>
      <c r="AC76">
        <f>VLOOKUP(M76,'[2]Fee Details'!$B$2:$D$202,3,0)</f>
        <v>0</v>
      </c>
      <c r="AD76" s="5">
        <f t="shared" si="1"/>
        <v>600</v>
      </c>
    </row>
    <row r="77" spans="1:30" x14ac:dyDescent="0.25">
      <c r="A77" s="3">
        <v>76</v>
      </c>
      <c r="B77" s="3" t="s">
        <v>235</v>
      </c>
      <c r="C77" s="3" t="s">
        <v>236</v>
      </c>
      <c r="D77" s="3" t="s">
        <v>234</v>
      </c>
      <c r="E77" s="3" t="s">
        <v>188</v>
      </c>
      <c r="F77" s="3" t="s">
        <v>164</v>
      </c>
      <c r="G77" s="3" t="s">
        <v>34</v>
      </c>
      <c r="H77" s="3" t="s">
        <v>34</v>
      </c>
      <c r="I77" s="3" t="s">
        <v>34</v>
      </c>
      <c r="J77" s="3" t="s">
        <v>34</v>
      </c>
      <c r="K77" s="3" t="s">
        <v>34</v>
      </c>
      <c r="L77" s="3" t="s">
        <v>34</v>
      </c>
      <c r="M77" s="3" t="s">
        <v>34</v>
      </c>
      <c r="N77" s="4" t="str">
        <f>VLOOKUP(F77,[2]Titles!$B$5:$C$204,2,0)</f>
        <v>General Chemistry III</v>
      </c>
      <c r="O77" s="4" t="s">
        <v>34</v>
      </c>
      <c r="P77" s="4" t="s">
        <v>34</v>
      </c>
      <c r="Q77" s="4" t="s">
        <v>34</v>
      </c>
      <c r="R77" s="4" t="s">
        <v>34</v>
      </c>
      <c r="S77" s="4" t="s">
        <v>34</v>
      </c>
      <c r="T77" s="4" t="s">
        <v>34</v>
      </c>
      <c r="U77" s="4" t="s">
        <v>34</v>
      </c>
      <c r="V77">
        <f>VLOOKUP(F77,'[2]Fee Details'!$B$2:$D$202,3,0)</f>
        <v>100</v>
      </c>
      <c r="W77">
        <f>VLOOKUP(G77,'[2]Fee Details'!$B$2:$D$202,3,0)</f>
        <v>0</v>
      </c>
      <c r="X77">
        <f>VLOOKUP(H77,'[2]Fee Details'!$B$2:$D$202,3,0)</f>
        <v>0</v>
      </c>
      <c r="Y77">
        <f>VLOOKUP(I77,'[2]Fee Details'!$B$2:$D$202,3,0)</f>
        <v>0</v>
      </c>
      <c r="Z77">
        <f>VLOOKUP(J77,'[2]Fee Details'!$B$2:$D$202,3,0)</f>
        <v>0</v>
      </c>
      <c r="AA77">
        <f>VLOOKUP(K77,'[2]Fee Details'!$B$2:$D$202,3,0)</f>
        <v>0</v>
      </c>
      <c r="AB77">
        <f>VLOOKUP(L77,'[2]Fee Details'!$B$2:$D$202,3,0)</f>
        <v>0</v>
      </c>
      <c r="AC77">
        <f>VLOOKUP(M77,'[2]Fee Details'!$B$2:$D$202,3,0)</f>
        <v>0</v>
      </c>
      <c r="AD77" s="5">
        <f t="shared" si="1"/>
        <v>200</v>
      </c>
    </row>
    <row r="78" spans="1:30" x14ac:dyDescent="0.25">
      <c r="A78" s="3">
        <v>77</v>
      </c>
      <c r="B78" s="3" t="s">
        <v>237</v>
      </c>
      <c r="C78" s="3" t="s">
        <v>238</v>
      </c>
      <c r="D78" s="3" t="s">
        <v>234</v>
      </c>
      <c r="E78" s="3" t="s">
        <v>188</v>
      </c>
      <c r="F78" s="3" t="s">
        <v>137</v>
      </c>
      <c r="G78" s="3" t="s">
        <v>164</v>
      </c>
      <c r="H78" s="3" t="s">
        <v>34</v>
      </c>
      <c r="I78" s="3" t="s">
        <v>34</v>
      </c>
      <c r="J78" s="3" t="s">
        <v>34</v>
      </c>
      <c r="K78" s="3" t="s">
        <v>34</v>
      </c>
      <c r="L78" s="3" t="s">
        <v>34</v>
      </c>
      <c r="M78" s="3" t="s">
        <v>34</v>
      </c>
      <c r="N78" s="4" t="str">
        <f>VLOOKUP(F78,[2]Titles!$B$5:$C$204,2,0)</f>
        <v>Biology III</v>
      </c>
      <c r="O78" s="4" t="str">
        <f>VLOOKUP(G78,[2]Titles!$B$5:$C$204,2,0)</f>
        <v>General Chemistry III</v>
      </c>
      <c r="P78" s="4" t="s">
        <v>34</v>
      </c>
      <c r="Q78" s="4" t="s">
        <v>34</v>
      </c>
      <c r="R78" s="4" t="s">
        <v>34</v>
      </c>
      <c r="S78" s="4" t="s">
        <v>34</v>
      </c>
      <c r="T78" s="4" t="s">
        <v>34</v>
      </c>
      <c r="U78" s="4" t="s">
        <v>34</v>
      </c>
      <c r="V78">
        <f>VLOOKUP(F78,'[2]Fee Details'!$B$2:$D$202,3,0)</f>
        <v>100</v>
      </c>
      <c r="W78">
        <f>VLOOKUP(G78,'[2]Fee Details'!$B$2:$D$202,3,0)</f>
        <v>100</v>
      </c>
      <c r="X78">
        <f>VLOOKUP(H78,'[2]Fee Details'!$B$2:$D$202,3,0)</f>
        <v>0</v>
      </c>
      <c r="Y78">
        <f>VLOOKUP(I78,'[2]Fee Details'!$B$2:$D$202,3,0)</f>
        <v>0</v>
      </c>
      <c r="Z78">
        <f>VLOOKUP(J78,'[2]Fee Details'!$B$2:$D$202,3,0)</f>
        <v>0</v>
      </c>
      <c r="AA78">
        <f>VLOOKUP(K78,'[2]Fee Details'!$B$2:$D$202,3,0)</f>
        <v>0</v>
      </c>
      <c r="AB78">
        <f>VLOOKUP(L78,'[2]Fee Details'!$B$2:$D$202,3,0)</f>
        <v>0</v>
      </c>
      <c r="AC78">
        <f>VLOOKUP(M78,'[2]Fee Details'!$B$2:$D$202,3,0)</f>
        <v>0</v>
      </c>
      <c r="AD78" s="5">
        <f t="shared" si="1"/>
        <v>300</v>
      </c>
    </row>
    <row r="79" spans="1:30" x14ac:dyDescent="0.25">
      <c r="A79" s="3">
        <v>78</v>
      </c>
      <c r="B79" s="3" t="s">
        <v>239</v>
      </c>
      <c r="C79" s="3" t="s">
        <v>240</v>
      </c>
      <c r="D79" s="3" t="s">
        <v>241</v>
      </c>
      <c r="E79" s="3" t="s">
        <v>125</v>
      </c>
      <c r="F79" s="3" t="s">
        <v>242</v>
      </c>
      <c r="G79" s="3" t="s">
        <v>34</v>
      </c>
      <c r="H79" s="3" t="s">
        <v>34</v>
      </c>
      <c r="I79" s="3" t="s">
        <v>34</v>
      </c>
      <c r="J79" s="3" t="s">
        <v>34</v>
      </c>
      <c r="K79" s="3" t="s">
        <v>34</v>
      </c>
      <c r="L79" s="3" t="s">
        <v>34</v>
      </c>
      <c r="M79" s="3" t="s">
        <v>34</v>
      </c>
      <c r="N79" s="4" t="str">
        <f>VLOOKUP(F79,[2]Titles!$B$5:$C$204,2,0)</f>
        <v>Development Theory</v>
      </c>
      <c r="O79" s="4" t="s">
        <v>34</v>
      </c>
      <c r="P79" s="4" t="s">
        <v>34</v>
      </c>
      <c r="Q79" s="4" t="s">
        <v>34</v>
      </c>
      <c r="R79" s="4" t="s">
        <v>34</v>
      </c>
      <c r="S79" s="4" t="s">
        <v>34</v>
      </c>
      <c r="T79" s="4" t="s">
        <v>34</v>
      </c>
      <c r="U79" s="4" t="s">
        <v>34</v>
      </c>
      <c r="V79">
        <f>VLOOKUP(F79,'[2]Fee Details'!$B$2:$D$202,3,0)</f>
        <v>100</v>
      </c>
      <c r="W79">
        <f>VLOOKUP(G79,'[2]Fee Details'!$B$2:$D$202,3,0)</f>
        <v>0</v>
      </c>
      <c r="X79">
        <f>VLOOKUP(H79,'[2]Fee Details'!$B$2:$D$202,3,0)</f>
        <v>0</v>
      </c>
      <c r="Y79">
        <f>VLOOKUP(I79,'[2]Fee Details'!$B$2:$D$202,3,0)</f>
        <v>0</v>
      </c>
      <c r="Z79">
        <f>VLOOKUP(J79,'[2]Fee Details'!$B$2:$D$202,3,0)</f>
        <v>0</v>
      </c>
      <c r="AA79">
        <f>VLOOKUP(K79,'[2]Fee Details'!$B$2:$D$202,3,0)</f>
        <v>0</v>
      </c>
      <c r="AB79">
        <f>VLOOKUP(L79,'[2]Fee Details'!$B$2:$D$202,3,0)</f>
        <v>0</v>
      </c>
      <c r="AC79">
        <f>VLOOKUP(M79,'[2]Fee Details'!$B$2:$D$202,3,0)</f>
        <v>0</v>
      </c>
      <c r="AD79" s="5">
        <f t="shared" si="1"/>
        <v>200</v>
      </c>
    </row>
    <row r="80" spans="1:30" x14ac:dyDescent="0.25">
      <c r="A80" s="3">
        <v>79</v>
      </c>
      <c r="B80" s="3" t="s">
        <v>243</v>
      </c>
      <c r="C80" s="3" t="s">
        <v>244</v>
      </c>
      <c r="D80" s="3" t="s">
        <v>245</v>
      </c>
      <c r="E80" s="3" t="s">
        <v>246</v>
      </c>
      <c r="F80" s="3" t="s">
        <v>63</v>
      </c>
      <c r="G80" s="3" t="s">
        <v>247</v>
      </c>
      <c r="H80" s="3" t="s">
        <v>34</v>
      </c>
      <c r="I80" s="3" t="s">
        <v>34</v>
      </c>
      <c r="J80" s="3" t="s">
        <v>34</v>
      </c>
      <c r="K80" s="3" t="s">
        <v>34</v>
      </c>
      <c r="L80" s="3" t="s">
        <v>34</v>
      </c>
      <c r="M80" s="3" t="s">
        <v>34</v>
      </c>
      <c r="N80" s="4" t="str">
        <f>VLOOKUP(F80,[2]Titles!$B$5:$C$204,2,0)</f>
        <v>Environmental Studies for Integrated Sciences - I</v>
      </c>
      <c r="O80" s="4" t="str">
        <f>VLOOKUP(G80,[2]Titles!$B$5:$C$204,2,0)</f>
        <v>Environmental Studies for Integrated Sciences - III</v>
      </c>
      <c r="P80" s="4" t="s">
        <v>34</v>
      </c>
      <c r="Q80" s="4" t="s">
        <v>34</v>
      </c>
      <c r="R80" s="4" t="s">
        <v>34</v>
      </c>
      <c r="S80" s="4" t="s">
        <v>34</v>
      </c>
      <c r="T80" s="4" t="s">
        <v>34</v>
      </c>
      <c r="U80" s="4" t="s">
        <v>34</v>
      </c>
      <c r="V80">
        <f>VLOOKUP(F80,'[2]Fee Details'!$B$2:$D$202,3,0)</f>
        <v>100</v>
      </c>
      <c r="W80">
        <f>VLOOKUP(G80,'[2]Fee Details'!$B$2:$D$202,3,0)</f>
        <v>100</v>
      </c>
      <c r="X80">
        <f>VLOOKUP(H80,'[2]Fee Details'!$B$2:$D$202,3,0)</f>
        <v>0</v>
      </c>
      <c r="Y80">
        <f>VLOOKUP(I80,'[2]Fee Details'!$B$2:$D$202,3,0)</f>
        <v>0</v>
      </c>
      <c r="Z80">
        <f>VLOOKUP(J80,'[2]Fee Details'!$B$2:$D$202,3,0)</f>
        <v>0</v>
      </c>
      <c r="AA80">
        <f>VLOOKUP(K80,'[2]Fee Details'!$B$2:$D$202,3,0)</f>
        <v>0</v>
      </c>
      <c r="AB80">
        <f>VLOOKUP(L80,'[2]Fee Details'!$B$2:$D$202,3,0)</f>
        <v>0</v>
      </c>
      <c r="AC80">
        <f>VLOOKUP(M80,'[2]Fee Details'!$B$2:$D$202,3,0)</f>
        <v>0</v>
      </c>
      <c r="AD80" s="5">
        <f t="shared" si="1"/>
        <v>300</v>
      </c>
    </row>
    <row r="81" spans="1:30" x14ac:dyDescent="0.25">
      <c r="A81" s="3">
        <v>80</v>
      </c>
      <c r="B81" s="3" t="s">
        <v>248</v>
      </c>
      <c r="C81" s="3" t="s">
        <v>249</v>
      </c>
      <c r="D81" s="3" t="s">
        <v>245</v>
      </c>
      <c r="E81" s="3" t="s">
        <v>188</v>
      </c>
      <c r="F81" s="3" t="s">
        <v>250</v>
      </c>
      <c r="G81" s="3" t="s">
        <v>34</v>
      </c>
      <c r="H81" s="3" t="s">
        <v>34</v>
      </c>
      <c r="I81" s="3" t="s">
        <v>34</v>
      </c>
      <c r="J81" s="3" t="s">
        <v>34</v>
      </c>
      <c r="K81" s="3" t="s">
        <v>34</v>
      </c>
      <c r="L81" s="3" t="s">
        <v>34</v>
      </c>
      <c r="M81" s="3" t="s">
        <v>34</v>
      </c>
      <c r="N81" s="4" t="str">
        <f>VLOOKUP(F81,[2]Titles!$B$5:$C$204,2,0)</f>
        <v>Mathematics – III</v>
      </c>
      <c r="O81" s="4" t="s">
        <v>34</v>
      </c>
      <c r="P81" s="4" t="s">
        <v>34</v>
      </c>
      <c r="Q81" s="4" t="s">
        <v>34</v>
      </c>
      <c r="R81" s="4" t="s">
        <v>34</v>
      </c>
      <c r="S81" s="4" t="s">
        <v>34</v>
      </c>
      <c r="T81" s="4" t="s">
        <v>34</v>
      </c>
      <c r="U81" s="4" t="s">
        <v>34</v>
      </c>
      <c r="V81">
        <f>VLOOKUP(F81,'[2]Fee Details'!$B$2:$D$202,3,0)</f>
        <v>100</v>
      </c>
      <c r="W81">
        <f>VLOOKUP(G81,'[2]Fee Details'!$B$2:$D$202,3,0)</f>
        <v>0</v>
      </c>
      <c r="X81">
        <f>VLOOKUP(H81,'[2]Fee Details'!$B$2:$D$202,3,0)</f>
        <v>0</v>
      </c>
      <c r="Y81">
        <f>VLOOKUP(I81,'[2]Fee Details'!$B$2:$D$202,3,0)</f>
        <v>0</v>
      </c>
      <c r="Z81">
        <f>VLOOKUP(J81,'[2]Fee Details'!$B$2:$D$202,3,0)</f>
        <v>0</v>
      </c>
      <c r="AA81">
        <f>VLOOKUP(K81,'[2]Fee Details'!$B$2:$D$202,3,0)</f>
        <v>0</v>
      </c>
      <c r="AB81">
        <f>VLOOKUP(L81,'[2]Fee Details'!$B$2:$D$202,3,0)</f>
        <v>0</v>
      </c>
      <c r="AC81">
        <f>VLOOKUP(M81,'[2]Fee Details'!$B$2:$D$202,3,0)</f>
        <v>0</v>
      </c>
      <c r="AD81" s="5">
        <f t="shared" si="1"/>
        <v>200</v>
      </c>
    </row>
    <row r="82" spans="1:30" x14ac:dyDescent="0.25">
      <c r="A82" s="3">
        <v>81</v>
      </c>
      <c r="B82" s="3" t="s">
        <v>251</v>
      </c>
      <c r="C82" s="3" t="s">
        <v>252</v>
      </c>
      <c r="D82" s="3" t="s">
        <v>245</v>
      </c>
      <c r="E82" s="3" t="s">
        <v>188</v>
      </c>
      <c r="F82" s="3" t="s">
        <v>250</v>
      </c>
      <c r="G82" s="3" t="s">
        <v>34</v>
      </c>
      <c r="H82" s="3" t="s">
        <v>34</v>
      </c>
      <c r="I82" s="3" t="s">
        <v>34</v>
      </c>
      <c r="J82" s="3" t="s">
        <v>34</v>
      </c>
      <c r="K82" s="3" t="s">
        <v>34</v>
      </c>
      <c r="L82" s="3" t="s">
        <v>34</v>
      </c>
      <c r="M82" s="3" t="s">
        <v>34</v>
      </c>
      <c r="N82" s="4" t="str">
        <f>VLOOKUP(F82,[2]Titles!$B$5:$C$204,2,0)</f>
        <v>Mathematics – III</v>
      </c>
      <c r="O82" s="4" t="s">
        <v>34</v>
      </c>
      <c r="P82" s="4" t="s">
        <v>34</v>
      </c>
      <c r="Q82" s="4" t="s">
        <v>34</v>
      </c>
      <c r="R82" s="4" t="s">
        <v>34</v>
      </c>
      <c r="S82" s="4" t="s">
        <v>34</v>
      </c>
      <c r="T82" s="4" t="s">
        <v>34</v>
      </c>
      <c r="U82" s="4" t="s">
        <v>34</v>
      </c>
      <c r="V82">
        <f>VLOOKUP(F82,'[2]Fee Details'!$B$2:$D$202,3,0)</f>
        <v>100</v>
      </c>
      <c r="W82">
        <f>VLOOKUP(G82,'[2]Fee Details'!$B$2:$D$202,3,0)</f>
        <v>0</v>
      </c>
      <c r="X82">
        <f>VLOOKUP(H82,'[2]Fee Details'!$B$2:$D$202,3,0)</f>
        <v>0</v>
      </c>
      <c r="Y82">
        <f>VLOOKUP(I82,'[2]Fee Details'!$B$2:$D$202,3,0)</f>
        <v>0</v>
      </c>
      <c r="Z82">
        <f>VLOOKUP(J82,'[2]Fee Details'!$B$2:$D$202,3,0)</f>
        <v>0</v>
      </c>
      <c r="AA82">
        <f>VLOOKUP(K82,'[2]Fee Details'!$B$2:$D$202,3,0)</f>
        <v>0</v>
      </c>
      <c r="AB82">
        <f>VLOOKUP(L82,'[2]Fee Details'!$B$2:$D$202,3,0)</f>
        <v>0</v>
      </c>
      <c r="AC82">
        <f>VLOOKUP(M82,'[2]Fee Details'!$B$2:$D$202,3,0)</f>
        <v>0</v>
      </c>
      <c r="AD82" s="5">
        <f t="shared" si="1"/>
        <v>200</v>
      </c>
    </row>
    <row r="83" spans="1:30" x14ac:dyDescent="0.25">
      <c r="A83" s="3">
        <v>82</v>
      </c>
      <c r="B83" s="3" t="s">
        <v>253</v>
      </c>
      <c r="C83" s="3" t="s">
        <v>254</v>
      </c>
      <c r="D83" s="3" t="s">
        <v>245</v>
      </c>
      <c r="E83" s="3" t="s">
        <v>188</v>
      </c>
      <c r="F83" s="3" t="s">
        <v>250</v>
      </c>
      <c r="G83" s="3" t="s">
        <v>127</v>
      </c>
      <c r="H83" s="3" t="s">
        <v>34</v>
      </c>
      <c r="I83" s="3" t="s">
        <v>34</v>
      </c>
      <c r="J83" s="3" t="s">
        <v>34</v>
      </c>
      <c r="K83" s="3" t="s">
        <v>34</v>
      </c>
      <c r="L83" s="3" t="s">
        <v>34</v>
      </c>
      <c r="M83" s="3" t="s">
        <v>34</v>
      </c>
      <c r="N83" s="4" t="str">
        <f>VLOOKUP(F83,[2]Titles!$B$5:$C$204,2,0)</f>
        <v>Mathematics – III</v>
      </c>
      <c r="O83" s="4" t="str">
        <f>VLOOKUP(G83,[2]Titles!$B$5:$C$204,2,0)</f>
        <v>Environmental Studies for Integrated Sciences-II</v>
      </c>
      <c r="P83" s="4" t="s">
        <v>34</v>
      </c>
      <c r="Q83" s="4" t="s">
        <v>34</v>
      </c>
      <c r="R83" s="4" t="s">
        <v>34</v>
      </c>
      <c r="S83" s="4" t="s">
        <v>34</v>
      </c>
      <c r="T83" s="4" t="s">
        <v>34</v>
      </c>
      <c r="U83" s="4" t="s">
        <v>34</v>
      </c>
      <c r="V83">
        <f>VLOOKUP(F83,'[2]Fee Details'!$B$2:$D$202,3,0)</f>
        <v>100</v>
      </c>
      <c r="W83">
        <f>VLOOKUP(G83,'[2]Fee Details'!$B$2:$D$202,3,0)</f>
        <v>100</v>
      </c>
      <c r="X83">
        <f>VLOOKUP(H83,'[2]Fee Details'!$B$2:$D$202,3,0)</f>
        <v>0</v>
      </c>
      <c r="Y83">
        <f>VLOOKUP(I83,'[2]Fee Details'!$B$2:$D$202,3,0)</f>
        <v>0</v>
      </c>
      <c r="Z83">
        <f>VLOOKUP(J83,'[2]Fee Details'!$B$2:$D$202,3,0)</f>
        <v>0</v>
      </c>
      <c r="AA83">
        <f>VLOOKUP(K83,'[2]Fee Details'!$B$2:$D$202,3,0)</f>
        <v>0</v>
      </c>
      <c r="AB83">
        <f>VLOOKUP(L83,'[2]Fee Details'!$B$2:$D$202,3,0)</f>
        <v>0</v>
      </c>
      <c r="AC83">
        <f>VLOOKUP(M83,'[2]Fee Details'!$B$2:$D$202,3,0)</f>
        <v>0</v>
      </c>
      <c r="AD83" s="5">
        <f t="shared" si="1"/>
        <v>300</v>
      </c>
    </row>
    <row r="84" spans="1:30" x14ac:dyDescent="0.25">
      <c r="A84" s="3">
        <v>83</v>
      </c>
      <c r="B84" s="3" t="s">
        <v>255</v>
      </c>
      <c r="C84" s="3" t="s">
        <v>256</v>
      </c>
      <c r="D84" s="3" t="s">
        <v>245</v>
      </c>
      <c r="E84" s="3" t="s">
        <v>188</v>
      </c>
      <c r="F84" s="3" t="s">
        <v>250</v>
      </c>
      <c r="G84" s="3" t="s">
        <v>189</v>
      </c>
      <c r="H84" s="3" t="s">
        <v>127</v>
      </c>
      <c r="I84" s="3" t="s">
        <v>34</v>
      </c>
      <c r="J84" s="3" t="s">
        <v>34</v>
      </c>
      <c r="K84" s="3" t="s">
        <v>34</v>
      </c>
      <c r="L84" s="3" t="s">
        <v>34</v>
      </c>
      <c r="M84" s="3" t="s">
        <v>34</v>
      </c>
      <c r="N84" s="4" t="str">
        <f>VLOOKUP(F84,[2]Titles!$B$5:$C$204,2,0)</f>
        <v>Mathematics – III</v>
      </c>
      <c r="O84" s="4" t="str">
        <f>VLOOKUP(G84,[2]Titles!$B$5:$C$204,2,0)</f>
        <v>English for Integrated Sciences - III</v>
      </c>
      <c r="P84" s="4" t="str">
        <f>VLOOKUP(H84,[2]Titles!$B$5:$C$204,2,0)</f>
        <v>Environmental Studies for Integrated Sciences-II</v>
      </c>
      <c r="Q84" s="4" t="s">
        <v>34</v>
      </c>
      <c r="R84" s="4" t="s">
        <v>34</v>
      </c>
      <c r="S84" s="4" t="s">
        <v>34</v>
      </c>
      <c r="T84" s="4" t="s">
        <v>34</v>
      </c>
      <c r="U84" s="4" t="s">
        <v>34</v>
      </c>
      <c r="V84">
        <f>VLOOKUP(F84,'[2]Fee Details'!$B$2:$D$202,3,0)</f>
        <v>100</v>
      </c>
      <c r="W84">
        <f>VLOOKUP(G84,'[2]Fee Details'!$B$2:$D$202,3,0)</f>
        <v>100</v>
      </c>
      <c r="X84">
        <f>VLOOKUP(H84,'[2]Fee Details'!$B$2:$D$202,3,0)</f>
        <v>100</v>
      </c>
      <c r="Y84">
        <f>VLOOKUP(I84,'[2]Fee Details'!$B$2:$D$202,3,0)</f>
        <v>0</v>
      </c>
      <c r="Z84">
        <f>VLOOKUP(J84,'[2]Fee Details'!$B$2:$D$202,3,0)</f>
        <v>0</v>
      </c>
      <c r="AA84">
        <f>VLOOKUP(K84,'[2]Fee Details'!$B$2:$D$202,3,0)</f>
        <v>0</v>
      </c>
      <c r="AB84">
        <f>VLOOKUP(L84,'[2]Fee Details'!$B$2:$D$202,3,0)</f>
        <v>0</v>
      </c>
      <c r="AC84">
        <f>VLOOKUP(M84,'[2]Fee Details'!$B$2:$D$202,3,0)</f>
        <v>0</v>
      </c>
      <c r="AD84" s="5">
        <f t="shared" si="1"/>
        <v>400</v>
      </c>
    </row>
    <row r="85" spans="1:30" x14ac:dyDescent="0.25">
      <c r="A85" s="3">
        <v>84</v>
      </c>
      <c r="B85" s="3" t="s">
        <v>257</v>
      </c>
      <c r="C85" s="3" t="s">
        <v>258</v>
      </c>
      <c r="D85" s="3" t="s">
        <v>245</v>
      </c>
      <c r="E85" s="3" t="s">
        <v>188</v>
      </c>
      <c r="F85" s="3" t="s">
        <v>250</v>
      </c>
      <c r="G85" s="3" t="s">
        <v>34</v>
      </c>
      <c r="H85" s="3" t="s">
        <v>34</v>
      </c>
      <c r="I85" s="3" t="s">
        <v>34</v>
      </c>
      <c r="J85" s="3" t="s">
        <v>34</v>
      </c>
      <c r="K85" s="3" t="s">
        <v>34</v>
      </c>
      <c r="L85" s="3" t="s">
        <v>34</v>
      </c>
      <c r="M85" s="3" t="s">
        <v>34</v>
      </c>
      <c r="N85" s="4" t="str">
        <f>VLOOKUP(F85,[2]Titles!$B$5:$C$204,2,0)</f>
        <v>Mathematics – III</v>
      </c>
      <c r="O85" s="4" t="s">
        <v>34</v>
      </c>
      <c r="P85" s="4" t="s">
        <v>34</v>
      </c>
      <c r="Q85" s="4" t="s">
        <v>34</v>
      </c>
      <c r="R85" s="4" t="s">
        <v>34</v>
      </c>
      <c r="S85" s="4" t="s">
        <v>34</v>
      </c>
      <c r="T85" s="4" t="s">
        <v>34</v>
      </c>
      <c r="U85" s="4" t="s">
        <v>34</v>
      </c>
      <c r="V85">
        <f>VLOOKUP(F85,'[2]Fee Details'!$B$2:$D$202,3,0)</f>
        <v>100</v>
      </c>
      <c r="W85">
        <f>VLOOKUP(G85,'[2]Fee Details'!$B$2:$D$202,3,0)</f>
        <v>0</v>
      </c>
      <c r="X85">
        <f>VLOOKUP(H85,'[2]Fee Details'!$B$2:$D$202,3,0)</f>
        <v>0</v>
      </c>
      <c r="Y85">
        <f>VLOOKUP(I85,'[2]Fee Details'!$B$2:$D$202,3,0)</f>
        <v>0</v>
      </c>
      <c r="Z85">
        <f>VLOOKUP(J85,'[2]Fee Details'!$B$2:$D$202,3,0)</f>
        <v>0</v>
      </c>
      <c r="AA85">
        <f>VLOOKUP(K85,'[2]Fee Details'!$B$2:$D$202,3,0)</f>
        <v>0</v>
      </c>
      <c r="AB85">
        <f>VLOOKUP(L85,'[2]Fee Details'!$B$2:$D$202,3,0)</f>
        <v>0</v>
      </c>
      <c r="AC85">
        <f>VLOOKUP(M85,'[2]Fee Details'!$B$2:$D$202,3,0)</f>
        <v>0</v>
      </c>
      <c r="AD85" s="5">
        <f t="shared" si="1"/>
        <v>200</v>
      </c>
    </row>
    <row r="86" spans="1:30" x14ac:dyDescent="0.25">
      <c r="A86" s="3">
        <v>85</v>
      </c>
      <c r="B86" s="3" t="s">
        <v>259</v>
      </c>
      <c r="C86" s="3" t="s">
        <v>260</v>
      </c>
      <c r="D86" s="3" t="s">
        <v>245</v>
      </c>
      <c r="E86" s="3" t="s">
        <v>188</v>
      </c>
      <c r="F86" s="3" t="s">
        <v>250</v>
      </c>
      <c r="G86" s="3" t="s">
        <v>34</v>
      </c>
      <c r="H86" s="3" t="s">
        <v>34</v>
      </c>
      <c r="I86" s="3" t="s">
        <v>34</v>
      </c>
      <c r="J86" s="3" t="s">
        <v>34</v>
      </c>
      <c r="K86" s="3" t="s">
        <v>34</v>
      </c>
      <c r="L86" s="3" t="s">
        <v>34</v>
      </c>
      <c r="M86" s="3" t="s">
        <v>34</v>
      </c>
      <c r="N86" s="4" t="str">
        <f>VLOOKUP(F86,[2]Titles!$B$5:$C$204,2,0)</f>
        <v>Mathematics – III</v>
      </c>
      <c r="O86" s="4" t="s">
        <v>34</v>
      </c>
      <c r="P86" s="4" t="s">
        <v>34</v>
      </c>
      <c r="Q86" s="4" t="s">
        <v>34</v>
      </c>
      <c r="R86" s="4" t="s">
        <v>34</v>
      </c>
      <c r="S86" s="4" t="s">
        <v>34</v>
      </c>
      <c r="T86" s="4" t="s">
        <v>34</v>
      </c>
      <c r="U86" s="4" t="s">
        <v>34</v>
      </c>
      <c r="V86">
        <f>VLOOKUP(F86,'[2]Fee Details'!$B$2:$D$202,3,0)</f>
        <v>100</v>
      </c>
      <c r="W86">
        <f>VLOOKUP(G86,'[2]Fee Details'!$B$2:$D$202,3,0)</f>
        <v>0</v>
      </c>
      <c r="X86">
        <f>VLOOKUP(H86,'[2]Fee Details'!$B$2:$D$202,3,0)</f>
        <v>0</v>
      </c>
      <c r="Y86">
        <f>VLOOKUP(I86,'[2]Fee Details'!$B$2:$D$202,3,0)</f>
        <v>0</v>
      </c>
      <c r="Z86">
        <f>VLOOKUP(J86,'[2]Fee Details'!$B$2:$D$202,3,0)</f>
        <v>0</v>
      </c>
      <c r="AA86">
        <f>VLOOKUP(K86,'[2]Fee Details'!$B$2:$D$202,3,0)</f>
        <v>0</v>
      </c>
      <c r="AB86">
        <f>VLOOKUP(L86,'[2]Fee Details'!$B$2:$D$202,3,0)</f>
        <v>0</v>
      </c>
      <c r="AC86">
        <f>VLOOKUP(M86,'[2]Fee Details'!$B$2:$D$202,3,0)</f>
        <v>0</v>
      </c>
      <c r="AD86" s="5">
        <f t="shared" si="1"/>
        <v>200</v>
      </c>
    </row>
    <row r="87" spans="1:30" x14ac:dyDescent="0.25">
      <c r="A87" s="3">
        <v>86</v>
      </c>
      <c r="B87" s="3" t="s">
        <v>261</v>
      </c>
      <c r="C87" s="3" t="s">
        <v>262</v>
      </c>
      <c r="D87" s="3" t="s">
        <v>245</v>
      </c>
      <c r="E87" s="3" t="s">
        <v>188</v>
      </c>
      <c r="F87" s="3" t="s">
        <v>250</v>
      </c>
      <c r="G87" s="3" t="s">
        <v>34</v>
      </c>
      <c r="H87" s="3" t="s">
        <v>34</v>
      </c>
      <c r="I87" s="3" t="s">
        <v>34</v>
      </c>
      <c r="J87" s="3" t="s">
        <v>34</v>
      </c>
      <c r="K87" s="3" t="s">
        <v>34</v>
      </c>
      <c r="L87" s="3" t="s">
        <v>34</v>
      </c>
      <c r="M87" s="3" t="s">
        <v>34</v>
      </c>
      <c r="N87" s="4" t="str">
        <f>VLOOKUP(F87,[2]Titles!$B$5:$C$204,2,0)</f>
        <v>Mathematics – III</v>
      </c>
      <c r="O87" s="4" t="s">
        <v>34</v>
      </c>
      <c r="P87" s="4" t="s">
        <v>34</v>
      </c>
      <c r="Q87" s="4" t="s">
        <v>34</v>
      </c>
      <c r="R87" s="4" t="s">
        <v>34</v>
      </c>
      <c r="S87" s="4" t="s">
        <v>34</v>
      </c>
      <c r="T87" s="4" t="s">
        <v>34</v>
      </c>
      <c r="U87" s="4" t="s">
        <v>34</v>
      </c>
      <c r="V87">
        <f>VLOOKUP(F87,'[2]Fee Details'!$B$2:$D$202,3,0)</f>
        <v>100</v>
      </c>
      <c r="W87">
        <f>VLOOKUP(G87,'[2]Fee Details'!$B$2:$D$202,3,0)</f>
        <v>0</v>
      </c>
      <c r="X87">
        <f>VLOOKUP(H87,'[2]Fee Details'!$B$2:$D$202,3,0)</f>
        <v>0</v>
      </c>
      <c r="Y87">
        <f>VLOOKUP(I87,'[2]Fee Details'!$B$2:$D$202,3,0)</f>
        <v>0</v>
      </c>
      <c r="Z87">
        <f>VLOOKUP(J87,'[2]Fee Details'!$B$2:$D$202,3,0)</f>
        <v>0</v>
      </c>
      <c r="AA87">
        <f>VLOOKUP(K87,'[2]Fee Details'!$B$2:$D$202,3,0)</f>
        <v>0</v>
      </c>
      <c r="AB87">
        <f>VLOOKUP(L87,'[2]Fee Details'!$B$2:$D$202,3,0)</f>
        <v>0</v>
      </c>
      <c r="AC87">
        <f>VLOOKUP(M87,'[2]Fee Details'!$B$2:$D$202,3,0)</f>
        <v>0</v>
      </c>
      <c r="AD87" s="5">
        <f t="shared" si="1"/>
        <v>200</v>
      </c>
    </row>
    <row r="88" spans="1:30" x14ac:dyDescent="0.25">
      <c r="A88" s="3">
        <v>87</v>
      </c>
      <c r="B88" s="3" t="s">
        <v>263</v>
      </c>
      <c r="C88" s="3" t="s">
        <v>264</v>
      </c>
      <c r="D88" s="3" t="s">
        <v>245</v>
      </c>
      <c r="E88" s="3" t="s">
        <v>188</v>
      </c>
      <c r="F88" s="3" t="s">
        <v>250</v>
      </c>
      <c r="G88" s="3" t="s">
        <v>189</v>
      </c>
      <c r="H88" s="3" t="s">
        <v>127</v>
      </c>
      <c r="I88" s="3" t="s">
        <v>34</v>
      </c>
      <c r="J88" s="3" t="s">
        <v>34</v>
      </c>
      <c r="K88" s="3" t="s">
        <v>34</v>
      </c>
      <c r="L88" s="3" t="s">
        <v>34</v>
      </c>
      <c r="M88" s="3" t="s">
        <v>34</v>
      </c>
      <c r="N88" s="4" t="str">
        <f>VLOOKUP(F88,[2]Titles!$B$5:$C$204,2,0)</f>
        <v>Mathematics – III</v>
      </c>
      <c r="O88" s="4" t="str">
        <f>VLOOKUP(G88,[2]Titles!$B$5:$C$204,2,0)</f>
        <v>English for Integrated Sciences - III</v>
      </c>
      <c r="P88" s="4" t="str">
        <f>VLOOKUP(H88,[2]Titles!$B$5:$C$204,2,0)</f>
        <v>Environmental Studies for Integrated Sciences-II</v>
      </c>
      <c r="Q88" s="4" t="s">
        <v>34</v>
      </c>
      <c r="R88" s="4" t="s">
        <v>34</v>
      </c>
      <c r="S88" s="4" t="s">
        <v>34</v>
      </c>
      <c r="T88" s="4" t="s">
        <v>34</v>
      </c>
      <c r="U88" s="4" t="s">
        <v>34</v>
      </c>
      <c r="V88">
        <f>VLOOKUP(F88,'[2]Fee Details'!$B$2:$D$202,3,0)</f>
        <v>100</v>
      </c>
      <c r="W88">
        <f>VLOOKUP(G88,'[2]Fee Details'!$B$2:$D$202,3,0)</f>
        <v>100</v>
      </c>
      <c r="X88">
        <f>VLOOKUP(H88,'[2]Fee Details'!$B$2:$D$202,3,0)</f>
        <v>100</v>
      </c>
      <c r="Y88">
        <f>VLOOKUP(I88,'[2]Fee Details'!$B$2:$D$202,3,0)</f>
        <v>0</v>
      </c>
      <c r="Z88">
        <f>VLOOKUP(J88,'[2]Fee Details'!$B$2:$D$202,3,0)</f>
        <v>0</v>
      </c>
      <c r="AA88">
        <f>VLOOKUP(K88,'[2]Fee Details'!$B$2:$D$202,3,0)</f>
        <v>0</v>
      </c>
      <c r="AB88">
        <f>VLOOKUP(L88,'[2]Fee Details'!$B$2:$D$202,3,0)</f>
        <v>0</v>
      </c>
      <c r="AC88">
        <f>VLOOKUP(M88,'[2]Fee Details'!$B$2:$D$202,3,0)</f>
        <v>0</v>
      </c>
      <c r="AD88" s="5">
        <f t="shared" si="1"/>
        <v>400</v>
      </c>
    </row>
    <row r="89" spans="1:30" x14ac:dyDescent="0.25">
      <c r="A89" s="3">
        <v>88</v>
      </c>
      <c r="B89" s="3" t="s">
        <v>265</v>
      </c>
      <c r="C89" s="3" t="s">
        <v>266</v>
      </c>
      <c r="D89" s="3" t="s">
        <v>245</v>
      </c>
      <c r="E89" s="3" t="s">
        <v>188</v>
      </c>
      <c r="F89" s="3" t="s">
        <v>250</v>
      </c>
      <c r="G89" s="3" t="s">
        <v>189</v>
      </c>
      <c r="H89" s="3" t="s">
        <v>34</v>
      </c>
      <c r="I89" s="3" t="s">
        <v>34</v>
      </c>
      <c r="J89" s="3" t="s">
        <v>34</v>
      </c>
      <c r="K89" s="3" t="s">
        <v>34</v>
      </c>
      <c r="L89" s="3" t="s">
        <v>34</v>
      </c>
      <c r="M89" s="3" t="s">
        <v>34</v>
      </c>
      <c r="N89" s="4" t="str">
        <f>VLOOKUP(F89,[2]Titles!$B$5:$C$204,2,0)</f>
        <v>Mathematics – III</v>
      </c>
      <c r="O89" s="4" t="str">
        <f>VLOOKUP(G89,[2]Titles!$B$5:$C$204,2,0)</f>
        <v>English for Integrated Sciences - III</v>
      </c>
      <c r="P89" s="4" t="s">
        <v>34</v>
      </c>
      <c r="Q89" s="4" t="s">
        <v>34</v>
      </c>
      <c r="R89" s="4" t="s">
        <v>34</v>
      </c>
      <c r="S89" s="4" t="s">
        <v>34</v>
      </c>
      <c r="T89" s="4" t="s">
        <v>34</v>
      </c>
      <c r="U89" s="4" t="s">
        <v>34</v>
      </c>
      <c r="V89">
        <f>VLOOKUP(F89,'[2]Fee Details'!$B$2:$D$202,3,0)</f>
        <v>100</v>
      </c>
      <c r="W89">
        <f>VLOOKUP(G89,'[2]Fee Details'!$B$2:$D$202,3,0)</f>
        <v>100</v>
      </c>
      <c r="X89">
        <f>VLOOKUP(H89,'[2]Fee Details'!$B$2:$D$202,3,0)</f>
        <v>0</v>
      </c>
      <c r="Y89">
        <f>VLOOKUP(I89,'[2]Fee Details'!$B$2:$D$202,3,0)</f>
        <v>0</v>
      </c>
      <c r="Z89">
        <f>VLOOKUP(J89,'[2]Fee Details'!$B$2:$D$202,3,0)</f>
        <v>0</v>
      </c>
      <c r="AA89">
        <f>VLOOKUP(K89,'[2]Fee Details'!$B$2:$D$202,3,0)</f>
        <v>0</v>
      </c>
      <c r="AB89">
        <f>VLOOKUP(L89,'[2]Fee Details'!$B$2:$D$202,3,0)</f>
        <v>0</v>
      </c>
      <c r="AC89">
        <f>VLOOKUP(M89,'[2]Fee Details'!$B$2:$D$202,3,0)</f>
        <v>0</v>
      </c>
      <c r="AD89" s="5">
        <f t="shared" si="1"/>
        <v>300</v>
      </c>
    </row>
    <row r="90" spans="1:30" x14ac:dyDescent="0.25">
      <c r="A90" s="3">
        <v>89</v>
      </c>
      <c r="B90" s="3" t="s">
        <v>267</v>
      </c>
      <c r="C90" s="3" t="s">
        <v>268</v>
      </c>
      <c r="D90" s="3" t="s">
        <v>245</v>
      </c>
      <c r="E90" s="3" t="s">
        <v>188</v>
      </c>
      <c r="F90" s="3" t="s">
        <v>250</v>
      </c>
      <c r="G90" s="3" t="s">
        <v>34</v>
      </c>
      <c r="H90" s="3" t="s">
        <v>34</v>
      </c>
      <c r="I90" s="3" t="s">
        <v>34</v>
      </c>
      <c r="J90" s="3" t="s">
        <v>34</v>
      </c>
      <c r="K90" s="3" t="s">
        <v>34</v>
      </c>
      <c r="L90" s="3" t="s">
        <v>34</v>
      </c>
      <c r="M90" s="3" t="s">
        <v>34</v>
      </c>
      <c r="N90" s="4" t="str">
        <f>VLOOKUP(F90,[2]Titles!$B$5:$C$204,2,0)</f>
        <v>Mathematics – III</v>
      </c>
      <c r="O90" s="4" t="s">
        <v>34</v>
      </c>
      <c r="P90" s="4" t="s">
        <v>34</v>
      </c>
      <c r="Q90" s="4" t="s">
        <v>34</v>
      </c>
      <c r="R90" s="4" t="s">
        <v>34</v>
      </c>
      <c r="S90" s="4" t="s">
        <v>34</v>
      </c>
      <c r="T90" s="4" t="s">
        <v>34</v>
      </c>
      <c r="U90" s="4" t="s">
        <v>34</v>
      </c>
      <c r="V90">
        <f>VLOOKUP(F90,'[2]Fee Details'!$B$2:$D$202,3,0)</f>
        <v>100</v>
      </c>
      <c r="W90">
        <f>VLOOKUP(G90,'[2]Fee Details'!$B$2:$D$202,3,0)</f>
        <v>0</v>
      </c>
      <c r="X90">
        <f>VLOOKUP(H90,'[2]Fee Details'!$B$2:$D$202,3,0)</f>
        <v>0</v>
      </c>
      <c r="Y90">
        <f>VLOOKUP(I90,'[2]Fee Details'!$B$2:$D$202,3,0)</f>
        <v>0</v>
      </c>
      <c r="Z90">
        <f>VLOOKUP(J90,'[2]Fee Details'!$B$2:$D$202,3,0)</f>
        <v>0</v>
      </c>
      <c r="AA90">
        <f>VLOOKUP(K90,'[2]Fee Details'!$B$2:$D$202,3,0)</f>
        <v>0</v>
      </c>
      <c r="AB90">
        <f>VLOOKUP(L90,'[2]Fee Details'!$B$2:$D$202,3,0)</f>
        <v>0</v>
      </c>
      <c r="AC90">
        <f>VLOOKUP(M90,'[2]Fee Details'!$B$2:$D$202,3,0)</f>
        <v>0</v>
      </c>
      <c r="AD90" s="5">
        <f t="shared" si="1"/>
        <v>200</v>
      </c>
    </row>
    <row r="91" spans="1:30" x14ac:dyDescent="0.25">
      <c r="A91" s="3">
        <v>90</v>
      </c>
      <c r="B91" s="3" t="s">
        <v>269</v>
      </c>
      <c r="C91" s="3" t="s">
        <v>270</v>
      </c>
      <c r="D91" s="3" t="s">
        <v>271</v>
      </c>
      <c r="E91" s="3" t="s">
        <v>188</v>
      </c>
      <c r="F91" s="3" t="s">
        <v>272</v>
      </c>
      <c r="G91" s="3" t="s">
        <v>273</v>
      </c>
      <c r="H91" s="3" t="s">
        <v>34</v>
      </c>
      <c r="I91" s="3" t="s">
        <v>34</v>
      </c>
      <c r="J91" s="3" t="s">
        <v>34</v>
      </c>
      <c r="K91" s="3" t="s">
        <v>34</v>
      </c>
      <c r="L91" s="3" t="s">
        <v>34</v>
      </c>
      <c r="M91" s="3" t="s">
        <v>34</v>
      </c>
      <c r="N91" s="4" t="str">
        <f>VLOOKUP(F91,[2]Titles!$B$5:$C$204,2,0)</f>
        <v>British Literature III</v>
      </c>
      <c r="O91" s="4" t="str">
        <f>VLOOKUP(G91,[2]Titles!$B$5:$C$204,2,0)</f>
        <v>Ecocriticism</v>
      </c>
      <c r="P91" s="4" t="s">
        <v>34</v>
      </c>
      <c r="Q91" s="4" t="s">
        <v>34</v>
      </c>
      <c r="R91" s="4" t="s">
        <v>34</v>
      </c>
      <c r="S91" s="4" t="s">
        <v>34</v>
      </c>
      <c r="T91" s="4" t="s">
        <v>34</v>
      </c>
      <c r="U91" s="4" t="s">
        <v>34</v>
      </c>
      <c r="V91">
        <f>VLOOKUP(F91,'[2]Fee Details'!$B$2:$D$202,3,0)</f>
        <v>100</v>
      </c>
      <c r="W91">
        <f>VLOOKUP(G91,'[2]Fee Details'!$B$2:$D$202,3,0)</f>
        <v>100</v>
      </c>
      <c r="X91">
        <f>VLOOKUP(H91,'[2]Fee Details'!$B$2:$D$202,3,0)</f>
        <v>0</v>
      </c>
      <c r="Y91">
        <f>VLOOKUP(I91,'[2]Fee Details'!$B$2:$D$202,3,0)</f>
        <v>0</v>
      </c>
      <c r="Z91">
        <f>VLOOKUP(J91,'[2]Fee Details'!$B$2:$D$202,3,0)</f>
        <v>0</v>
      </c>
      <c r="AA91">
        <f>VLOOKUP(K91,'[2]Fee Details'!$B$2:$D$202,3,0)</f>
        <v>0</v>
      </c>
      <c r="AB91">
        <f>VLOOKUP(L91,'[2]Fee Details'!$B$2:$D$202,3,0)</f>
        <v>0</v>
      </c>
      <c r="AC91">
        <f>VLOOKUP(M91,'[2]Fee Details'!$B$2:$D$202,3,0)</f>
        <v>0</v>
      </c>
      <c r="AD91" s="5">
        <f t="shared" si="1"/>
        <v>300</v>
      </c>
    </row>
    <row r="92" spans="1:30" x14ac:dyDescent="0.25">
      <c r="A92" s="3">
        <v>91</v>
      </c>
      <c r="B92" s="3" t="s">
        <v>274</v>
      </c>
      <c r="C92" s="3" t="s">
        <v>275</v>
      </c>
      <c r="D92" s="3" t="s">
        <v>271</v>
      </c>
      <c r="E92" s="3" t="s">
        <v>188</v>
      </c>
      <c r="F92" s="3" t="s">
        <v>273</v>
      </c>
      <c r="G92" s="3" t="s">
        <v>34</v>
      </c>
      <c r="H92" s="3" t="s">
        <v>34</v>
      </c>
      <c r="I92" s="3" t="s">
        <v>34</v>
      </c>
      <c r="J92" s="3" t="s">
        <v>34</v>
      </c>
      <c r="K92" s="3" t="s">
        <v>34</v>
      </c>
      <c r="L92" s="3" t="s">
        <v>34</v>
      </c>
      <c r="M92" s="3" t="s">
        <v>34</v>
      </c>
      <c r="N92" s="4" t="str">
        <f>VLOOKUP(F92,[2]Titles!$B$5:$C$204,2,0)</f>
        <v>Ecocriticism</v>
      </c>
      <c r="O92" s="4" t="s">
        <v>34</v>
      </c>
      <c r="P92" s="4" t="s">
        <v>34</v>
      </c>
      <c r="Q92" s="4" t="s">
        <v>34</v>
      </c>
      <c r="R92" s="4" t="s">
        <v>34</v>
      </c>
      <c r="S92" s="4" t="s">
        <v>34</v>
      </c>
      <c r="T92" s="4" t="s">
        <v>34</v>
      </c>
      <c r="U92" s="4" t="s">
        <v>34</v>
      </c>
      <c r="V92">
        <f>VLOOKUP(F92,'[2]Fee Details'!$B$2:$D$202,3,0)</f>
        <v>100</v>
      </c>
      <c r="W92">
        <f>VLOOKUP(G92,'[2]Fee Details'!$B$2:$D$202,3,0)</f>
        <v>0</v>
      </c>
      <c r="X92">
        <f>VLOOKUP(H92,'[2]Fee Details'!$B$2:$D$202,3,0)</f>
        <v>0</v>
      </c>
      <c r="Y92">
        <f>VLOOKUP(I92,'[2]Fee Details'!$B$2:$D$202,3,0)</f>
        <v>0</v>
      </c>
      <c r="Z92">
        <f>VLOOKUP(J92,'[2]Fee Details'!$B$2:$D$202,3,0)</f>
        <v>0</v>
      </c>
      <c r="AA92">
        <f>VLOOKUP(K92,'[2]Fee Details'!$B$2:$D$202,3,0)</f>
        <v>0</v>
      </c>
      <c r="AB92">
        <f>VLOOKUP(L92,'[2]Fee Details'!$B$2:$D$202,3,0)</f>
        <v>0</v>
      </c>
      <c r="AC92">
        <f>VLOOKUP(M92,'[2]Fee Details'!$B$2:$D$202,3,0)</f>
        <v>0</v>
      </c>
      <c r="AD92" s="5">
        <f t="shared" si="1"/>
        <v>200</v>
      </c>
    </row>
    <row r="93" spans="1:30" x14ac:dyDescent="0.25">
      <c r="A93" s="3">
        <v>92</v>
      </c>
      <c r="B93" s="3" t="s">
        <v>276</v>
      </c>
      <c r="C93" s="3" t="s">
        <v>277</v>
      </c>
      <c r="D93" s="3" t="s">
        <v>271</v>
      </c>
      <c r="E93" s="3" t="s">
        <v>188</v>
      </c>
      <c r="F93" s="3" t="s">
        <v>272</v>
      </c>
      <c r="G93" s="3" t="s">
        <v>34</v>
      </c>
      <c r="H93" s="3" t="s">
        <v>34</v>
      </c>
      <c r="I93" s="3" t="s">
        <v>34</v>
      </c>
      <c r="J93" s="3" t="s">
        <v>34</v>
      </c>
      <c r="K93" s="3" t="s">
        <v>34</v>
      </c>
      <c r="L93" s="3" t="s">
        <v>34</v>
      </c>
      <c r="M93" s="3" t="s">
        <v>34</v>
      </c>
      <c r="N93" s="4" t="str">
        <f>VLOOKUP(F93,[2]Titles!$B$5:$C$204,2,0)</f>
        <v>British Literature III</v>
      </c>
      <c r="O93" s="4" t="s">
        <v>34</v>
      </c>
      <c r="P93" s="4" t="s">
        <v>34</v>
      </c>
      <c r="Q93" s="4" t="s">
        <v>34</v>
      </c>
      <c r="R93" s="4" t="s">
        <v>34</v>
      </c>
      <c r="S93" s="4" t="s">
        <v>34</v>
      </c>
      <c r="T93" s="4" t="s">
        <v>34</v>
      </c>
      <c r="U93" s="4" t="s">
        <v>34</v>
      </c>
      <c r="V93">
        <f>VLOOKUP(F93,'[2]Fee Details'!$B$2:$D$202,3,0)</f>
        <v>100</v>
      </c>
      <c r="W93">
        <f>VLOOKUP(G93,'[2]Fee Details'!$B$2:$D$202,3,0)</f>
        <v>0</v>
      </c>
      <c r="X93">
        <f>VLOOKUP(H93,'[2]Fee Details'!$B$2:$D$202,3,0)</f>
        <v>0</v>
      </c>
      <c r="Y93">
        <f>VLOOKUP(I93,'[2]Fee Details'!$B$2:$D$202,3,0)</f>
        <v>0</v>
      </c>
      <c r="Z93">
        <f>VLOOKUP(J93,'[2]Fee Details'!$B$2:$D$202,3,0)</f>
        <v>0</v>
      </c>
      <c r="AA93">
        <f>VLOOKUP(K93,'[2]Fee Details'!$B$2:$D$202,3,0)</f>
        <v>0</v>
      </c>
      <c r="AB93">
        <f>VLOOKUP(L93,'[2]Fee Details'!$B$2:$D$202,3,0)</f>
        <v>0</v>
      </c>
      <c r="AC93">
        <f>VLOOKUP(M93,'[2]Fee Details'!$B$2:$D$202,3,0)</f>
        <v>0</v>
      </c>
      <c r="AD93" s="5">
        <f t="shared" si="1"/>
        <v>200</v>
      </c>
    </row>
    <row r="94" spans="1:30" x14ac:dyDescent="0.25">
      <c r="A94" s="3">
        <v>93</v>
      </c>
      <c r="B94" s="3" t="s">
        <v>278</v>
      </c>
      <c r="C94" s="3" t="s">
        <v>279</v>
      </c>
      <c r="D94" s="3" t="s">
        <v>271</v>
      </c>
      <c r="E94" s="3" t="s">
        <v>188</v>
      </c>
      <c r="F94" s="3" t="s">
        <v>98</v>
      </c>
      <c r="G94" s="3" t="s">
        <v>34</v>
      </c>
      <c r="H94" s="3" t="s">
        <v>34</v>
      </c>
      <c r="I94" s="3" t="s">
        <v>34</v>
      </c>
      <c r="J94" s="3" t="s">
        <v>34</v>
      </c>
      <c r="K94" s="3" t="s">
        <v>34</v>
      </c>
      <c r="L94" s="3" t="s">
        <v>34</v>
      </c>
      <c r="M94" s="3" t="s">
        <v>34</v>
      </c>
      <c r="N94" s="4" t="str">
        <f>VLOOKUP(F94,[2]Titles!$B$5:$C$204,2,0)</f>
        <v>Yoga Course</v>
      </c>
      <c r="O94" s="4" t="s">
        <v>34</v>
      </c>
      <c r="P94" s="4" t="s">
        <v>34</v>
      </c>
      <c r="Q94" s="4" t="s">
        <v>34</v>
      </c>
      <c r="R94" s="4" t="s">
        <v>34</v>
      </c>
      <c r="S94" s="4" t="s">
        <v>34</v>
      </c>
      <c r="T94" s="4" t="s">
        <v>34</v>
      </c>
      <c r="U94" s="4" t="s">
        <v>34</v>
      </c>
      <c r="V94">
        <f>VLOOKUP(F94,'[2]Fee Details'!$B$2:$D$202,3,0)</f>
        <v>100</v>
      </c>
      <c r="W94">
        <f>VLOOKUP(G94,'[2]Fee Details'!$B$2:$D$202,3,0)</f>
        <v>0</v>
      </c>
      <c r="X94">
        <f>VLOOKUP(H94,'[2]Fee Details'!$B$2:$D$202,3,0)</f>
        <v>0</v>
      </c>
      <c r="Y94">
        <f>VLOOKUP(I94,'[2]Fee Details'!$B$2:$D$202,3,0)</f>
        <v>0</v>
      </c>
      <c r="Z94">
        <f>VLOOKUP(J94,'[2]Fee Details'!$B$2:$D$202,3,0)</f>
        <v>0</v>
      </c>
      <c r="AA94">
        <f>VLOOKUP(K94,'[2]Fee Details'!$B$2:$D$202,3,0)</f>
        <v>0</v>
      </c>
      <c r="AB94">
        <f>VLOOKUP(L94,'[2]Fee Details'!$B$2:$D$202,3,0)</f>
        <v>0</v>
      </c>
      <c r="AC94">
        <f>VLOOKUP(M94,'[2]Fee Details'!$B$2:$D$202,3,0)</f>
        <v>0</v>
      </c>
      <c r="AD94" s="5">
        <f t="shared" si="1"/>
        <v>200</v>
      </c>
    </row>
    <row r="95" spans="1:30" x14ac:dyDescent="0.25">
      <c r="A95" s="3">
        <v>94</v>
      </c>
      <c r="B95" s="3" t="s">
        <v>280</v>
      </c>
      <c r="C95" s="3" t="s">
        <v>281</v>
      </c>
      <c r="D95" s="3" t="s">
        <v>282</v>
      </c>
      <c r="E95" s="3" t="s">
        <v>188</v>
      </c>
      <c r="F95" s="3" t="s">
        <v>283</v>
      </c>
      <c r="G95" s="3" t="s">
        <v>98</v>
      </c>
      <c r="H95" s="3" t="s">
        <v>34</v>
      </c>
      <c r="I95" s="3" t="s">
        <v>34</v>
      </c>
      <c r="J95" s="3" t="s">
        <v>34</v>
      </c>
      <c r="K95" s="3" t="s">
        <v>34</v>
      </c>
      <c r="L95" s="3" t="s">
        <v>34</v>
      </c>
      <c r="M95" s="3" t="s">
        <v>34</v>
      </c>
      <c r="N95" s="4" t="str">
        <f>VLOOKUP(F95,[2]Titles!$B$5:$C$204,2,0)</f>
        <v>Understanding Cinema</v>
      </c>
      <c r="O95" s="4" t="str">
        <f>VLOOKUP(G95,[2]Titles!$B$5:$C$204,2,0)</f>
        <v>Yoga Course</v>
      </c>
      <c r="P95" s="4" t="s">
        <v>34</v>
      </c>
      <c r="Q95" s="4" t="s">
        <v>34</v>
      </c>
      <c r="R95" s="4" t="s">
        <v>34</v>
      </c>
      <c r="S95" s="4" t="s">
        <v>34</v>
      </c>
      <c r="T95" s="4" t="s">
        <v>34</v>
      </c>
      <c r="U95" s="4" t="s">
        <v>34</v>
      </c>
      <c r="V95">
        <f>VLOOKUP(F95,'[2]Fee Details'!$B$2:$D$202,3,0)</f>
        <v>100</v>
      </c>
      <c r="W95">
        <f>VLOOKUP(G95,'[2]Fee Details'!$B$2:$D$202,3,0)</f>
        <v>100</v>
      </c>
      <c r="X95">
        <f>VLOOKUP(H95,'[2]Fee Details'!$B$2:$D$202,3,0)</f>
        <v>0</v>
      </c>
      <c r="Y95">
        <f>VLOOKUP(I95,'[2]Fee Details'!$B$2:$D$202,3,0)</f>
        <v>0</v>
      </c>
      <c r="Z95">
        <f>VLOOKUP(J95,'[2]Fee Details'!$B$2:$D$202,3,0)</f>
        <v>0</v>
      </c>
      <c r="AA95">
        <f>VLOOKUP(K95,'[2]Fee Details'!$B$2:$D$202,3,0)</f>
        <v>0</v>
      </c>
      <c r="AB95">
        <f>VLOOKUP(L95,'[2]Fee Details'!$B$2:$D$202,3,0)</f>
        <v>0</v>
      </c>
      <c r="AC95">
        <f>VLOOKUP(M95,'[2]Fee Details'!$B$2:$D$202,3,0)</f>
        <v>0</v>
      </c>
      <c r="AD95" s="5">
        <f t="shared" si="1"/>
        <v>300</v>
      </c>
    </row>
    <row r="96" spans="1:30" x14ac:dyDescent="0.25">
      <c r="A96" s="3">
        <v>95</v>
      </c>
      <c r="B96" s="3" t="s">
        <v>284</v>
      </c>
      <c r="C96" s="3" t="s">
        <v>285</v>
      </c>
      <c r="D96" s="3" t="s">
        <v>282</v>
      </c>
      <c r="E96" s="3" t="s">
        <v>188</v>
      </c>
      <c r="F96" s="3" t="s">
        <v>286</v>
      </c>
      <c r="G96" s="3" t="s">
        <v>34</v>
      </c>
      <c r="H96" s="3" t="s">
        <v>34</v>
      </c>
      <c r="I96" s="3" t="s">
        <v>34</v>
      </c>
      <c r="J96" s="3" t="s">
        <v>34</v>
      </c>
      <c r="K96" s="3" t="s">
        <v>34</v>
      </c>
      <c r="L96" s="3" t="s">
        <v>34</v>
      </c>
      <c r="M96" s="3" t="s">
        <v>34</v>
      </c>
      <c r="N96" s="4" t="str">
        <f>VLOOKUP(F96,[2]Titles!$B$5:$C$204,2,0)</f>
        <v>Communication Research: Tools and techniques</v>
      </c>
      <c r="O96" s="4" t="s">
        <v>34</v>
      </c>
      <c r="P96" s="4" t="s">
        <v>34</v>
      </c>
      <c r="Q96" s="4" t="s">
        <v>34</v>
      </c>
      <c r="R96" s="4" t="s">
        <v>34</v>
      </c>
      <c r="S96" s="4" t="s">
        <v>34</v>
      </c>
      <c r="T96" s="4" t="s">
        <v>34</v>
      </c>
      <c r="U96" s="4" t="s">
        <v>34</v>
      </c>
      <c r="V96">
        <f>VLOOKUP(F96,'[2]Fee Details'!$B$2:$D$202,3,0)</f>
        <v>100</v>
      </c>
      <c r="W96">
        <f>VLOOKUP(G96,'[2]Fee Details'!$B$2:$D$202,3,0)</f>
        <v>0</v>
      </c>
      <c r="X96">
        <f>VLOOKUP(H96,'[2]Fee Details'!$B$2:$D$202,3,0)</f>
        <v>0</v>
      </c>
      <c r="Y96">
        <f>VLOOKUP(I96,'[2]Fee Details'!$B$2:$D$202,3,0)</f>
        <v>0</v>
      </c>
      <c r="Z96">
        <f>VLOOKUP(J96,'[2]Fee Details'!$B$2:$D$202,3,0)</f>
        <v>0</v>
      </c>
      <c r="AA96">
        <f>VLOOKUP(K96,'[2]Fee Details'!$B$2:$D$202,3,0)</f>
        <v>0</v>
      </c>
      <c r="AB96">
        <f>VLOOKUP(L96,'[2]Fee Details'!$B$2:$D$202,3,0)</f>
        <v>0</v>
      </c>
      <c r="AC96">
        <f>VLOOKUP(M96,'[2]Fee Details'!$B$2:$D$202,3,0)</f>
        <v>0</v>
      </c>
      <c r="AD96" s="5">
        <f t="shared" si="1"/>
        <v>200</v>
      </c>
    </row>
    <row r="97" spans="1:30" x14ac:dyDescent="0.25">
      <c r="A97" s="3">
        <v>96</v>
      </c>
      <c r="B97" s="3" t="s">
        <v>287</v>
      </c>
      <c r="C97" s="3" t="s">
        <v>288</v>
      </c>
      <c r="D97" s="3" t="s">
        <v>289</v>
      </c>
      <c r="E97" s="3" t="s">
        <v>290</v>
      </c>
      <c r="F97" s="3" t="s">
        <v>291</v>
      </c>
      <c r="G97" s="3" t="s">
        <v>34</v>
      </c>
      <c r="H97" s="3" t="s">
        <v>34</v>
      </c>
      <c r="I97" s="3" t="s">
        <v>34</v>
      </c>
      <c r="J97" s="3" t="s">
        <v>34</v>
      </c>
      <c r="K97" s="3" t="s">
        <v>34</v>
      </c>
      <c r="L97" s="3" t="s">
        <v>34</v>
      </c>
      <c r="M97" s="3" t="s">
        <v>34</v>
      </c>
      <c r="N97" s="4" t="str">
        <f>VLOOKUP(F97,[2]Titles!$B$5:$C$204,2,0)</f>
        <v>Social Work Practicum - I</v>
      </c>
      <c r="O97" s="4" t="s">
        <v>34</v>
      </c>
      <c r="P97" s="4" t="s">
        <v>34</v>
      </c>
      <c r="Q97" s="4" t="s">
        <v>34</v>
      </c>
      <c r="R97" s="4" t="s">
        <v>34</v>
      </c>
      <c r="S97" s="4" t="s">
        <v>34</v>
      </c>
      <c r="T97" s="4" t="s">
        <v>34</v>
      </c>
      <c r="U97" s="4" t="s">
        <v>34</v>
      </c>
      <c r="V97">
        <f>VLOOKUP(F97,'[2]Fee Details'!$B$2:$D$202,3,0)</f>
        <v>100</v>
      </c>
      <c r="W97">
        <f>VLOOKUP(G97,'[2]Fee Details'!$B$2:$D$202,3,0)</f>
        <v>0</v>
      </c>
      <c r="X97">
        <f>VLOOKUP(H97,'[2]Fee Details'!$B$2:$D$202,3,0)</f>
        <v>0</v>
      </c>
      <c r="Y97">
        <f>VLOOKUP(I97,'[2]Fee Details'!$B$2:$D$202,3,0)</f>
        <v>0</v>
      </c>
      <c r="Z97">
        <f>VLOOKUP(J97,'[2]Fee Details'!$B$2:$D$202,3,0)</f>
        <v>0</v>
      </c>
      <c r="AA97">
        <f>VLOOKUP(K97,'[2]Fee Details'!$B$2:$D$202,3,0)</f>
        <v>0</v>
      </c>
      <c r="AB97">
        <f>VLOOKUP(L97,'[2]Fee Details'!$B$2:$D$202,3,0)</f>
        <v>0</v>
      </c>
      <c r="AC97">
        <f>VLOOKUP(M97,'[2]Fee Details'!$B$2:$D$202,3,0)</f>
        <v>0</v>
      </c>
      <c r="AD97" s="5">
        <f t="shared" si="1"/>
        <v>200</v>
      </c>
    </row>
    <row r="98" spans="1:30" x14ac:dyDescent="0.25">
      <c r="A98" s="3">
        <v>97</v>
      </c>
      <c r="B98" s="3" t="s">
        <v>292</v>
      </c>
      <c r="C98" s="3" t="s">
        <v>293</v>
      </c>
      <c r="D98" s="3" t="s">
        <v>294</v>
      </c>
      <c r="E98" s="3" t="s">
        <v>290</v>
      </c>
      <c r="F98" s="3" t="s">
        <v>295</v>
      </c>
      <c r="G98" s="3" t="s">
        <v>296</v>
      </c>
      <c r="H98" s="3" t="s">
        <v>297</v>
      </c>
      <c r="I98" s="3" t="s">
        <v>34</v>
      </c>
      <c r="J98" s="3" t="s">
        <v>34</v>
      </c>
      <c r="K98" s="3" t="s">
        <v>34</v>
      </c>
      <c r="L98" s="3" t="s">
        <v>34</v>
      </c>
      <c r="M98" s="3" t="s">
        <v>34</v>
      </c>
      <c r="N98" s="4" t="str">
        <f>VLOOKUP(F98,[2]Titles!$B$5:$C$204,2,0)</f>
        <v>Print Media Theory</v>
      </c>
      <c r="O98" s="4" t="str">
        <f>VLOOKUP(G98,[2]Titles!$B$5:$C$204,2,0)</f>
        <v>Print Media Practice</v>
      </c>
      <c r="P98" s="4" t="str">
        <f>VLOOKUP(H98,[2]Titles!$B$5:$C$204,2,0)</f>
        <v>Radio Practice</v>
      </c>
      <c r="Q98" s="4" t="s">
        <v>34</v>
      </c>
      <c r="R98" s="4" t="s">
        <v>34</v>
      </c>
      <c r="S98" s="4" t="s">
        <v>34</v>
      </c>
      <c r="T98" s="4" t="s">
        <v>34</v>
      </c>
      <c r="U98" s="4" t="s">
        <v>34</v>
      </c>
      <c r="V98">
        <f>VLOOKUP(F98,'[2]Fee Details'!$B$2:$D$202,3,0)</f>
        <v>100</v>
      </c>
      <c r="W98">
        <f>VLOOKUP(G98,'[2]Fee Details'!$B$2:$D$202,3,0)</f>
        <v>125</v>
      </c>
      <c r="X98">
        <f>VLOOKUP(H98,'[2]Fee Details'!$B$2:$D$202,3,0)</f>
        <v>125</v>
      </c>
      <c r="Y98">
        <f>VLOOKUP(I98,'[2]Fee Details'!$B$2:$D$202,3,0)</f>
        <v>0</v>
      </c>
      <c r="Z98">
        <f>VLOOKUP(J98,'[2]Fee Details'!$B$2:$D$202,3,0)</f>
        <v>0</v>
      </c>
      <c r="AA98">
        <f>VLOOKUP(K98,'[2]Fee Details'!$B$2:$D$202,3,0)</f>
        <v>0</v>
      </c>
      <c r="AB98">
        <f>VLOOKUP(L98,'[2]Fee Details'!$B$2:$D$202,3,0)</f>
        <v>0</v>
      </c>
      <c r="AC98">
        <f>VLOOKUP(M98,'[2]Fee Details'!$B$2:$D$202,3,0)</f>
        <v>0</v>
      </c>
      <c r="AD98" s="5">
        <f t="shared" si="1"/>
        <v>450</v>
      </c>
    </row>
    <row r="99" spans="1:30" x14ac:dyDescent="0.25">
      <c r="A99" s="3">
        <v>98</v>
      </c>
      <c r="B99" s="3" t="s">
        <v>298</v>
      </c>
      <c r="C99" s="3" t="s">
        <v>299</v>
      </c>
      <c r="D99" s="3" t="s">
        <v>294</v>
      </c>
      <c r="E99" s="3" t="s">
        <v>290</v>
      </c>
      <c r="F99" s="3" t="s">
        <v>300</v>
      </c>
      <c r="G99" s="3" t="s">
        <v>295</v>
      </c>
      <c r="H99" s="3" t="s">
        <v>296</v>
      </c>
      <c r="I99" s="3" t="s">
        <v>301</v>
      </c>
      <c r="J99" s="3" t="s">
        <v>297</v>
      </c>
      <c r="K99" s="3" t="s">
        <v>34</v>
      </c>
      <c r="L99" s="3" t="s">
        <v>34</v>
      </c>
      <c r="M99" s="3" t="s">
        <v>34</v>
      </c>
      <c r="N99" s="4" t="str">
        <f>VLOOKUP(F99,[2]Titles!$B$5:$C$204,2,0)</f>
        <v>Communication Theories &amp; Processes</v>
      </c>
      <c r="O99" s="4" t="str">
        <f>VLOOKUP(G99,[2]Titles!$B$5:$C$204,2,0)</f>
        <v>Print Media Theory</v>
      </c>
      <c r="P99" s="4" t="str">
        <f>VLOOKUP(H99,[2]Titles!$B$5:$C$204,2,0)</f>
        <v>Print Media Practice</v>
      </c>
      <c r="Q99" s="4" t="str">
        <f>VLOOKUP(I99,[2]Titles!$B$5:$C$204,2,0)</f>
        <v>Radio Theory</v>
      </c>
      <c r="R99" s="4" t="str">
        <f>VLOOKUP(J99,[2]Titles!$B$5:$C$204,2,0)</f>
        <v>Radio Practice</v>
      </c>
      <c r="S99" s="4" t="s">
        <v>34</v>
      </c>
      <c r="T99" s="4" t="s">
        <v>34</v>
      </c>
      <c r="U99" s="4" t="s">
        <v>34</v>
      </c>
      <c r="V99">
        <f>VLOOKUP(F99,'[2]Fee Details'!$B$2:$D$202,3,0)</f>
        <v>100</v>
      </c>
      <c r="W99">
        <f>VLOOKUP(G99,'[2]Fee Details'!$B$2:$D$202,3,0)</f>
        <v>100</v>
      </c>
      <c r="X99">
        <f>VLOOKUP(H99,'[2]Fee Details'!$B$2:$D$202,3,0)</f>
        <v>125</v>
      </c>
      <c r="Y99">
        <f>VLOOKUP(I99,'[2]Fee Details'!$B$2:$D$202,3,0)</f>
        <v>100</v>
      </c>
      <c r="Z99">
        <f>VLOOKUP(J99,'[2]Fee Details'!$B$2:$D$202,3,0)</f>
        <v>125</v>
      </c>
      <c r="AA99">
        <f>VLOOKUP(K99,'[2]Fee Details'!$B$2:$D$202,3,0)</f>
        <v>0</v>
      </c>
      <c r="AB99">
        <f>VLOOKUP(L99,'[2]Fee Details'!$B$2:$D$202,3,0)</f>
        <v>0</v>
      </c>
      <c r="AC99">
        <f>VLOOKUP(M99,'[2]Fee Details'!$B$2:$D$202,3,0)</f>
        <v>0</v>
      </c>
      <c r="AD99" s="5">
        <f t="shared" si="1"/>
        <v>650</v>
      </c>
    </row>
    <row r="100" spans="1:30" x14ac:dyDescent="0.25">
      <c r="A100" s="3">
        <v>99</v>
      </c>
      <c r="B100" s="3" t="s">
        <v>302</v>
      </c>
      <c r="C100" s="3" t="s">
        <v>303</v>
      </c>
      <c r="D100" s="3" t="s">
        <v>304</v>
      </c>
      <c r="E100" s="3" t="s">
        <v>290</v>
      </c>
      <c r="F100" s="3" t="s">
        <v>305</v>
      </c>
      <c r="G100" s="3" t="s">
        <v>306</v>
      </c>
      <c r="H100" s="3" t="s">
        <v>34</v>
      </c>
      <c r="I100" s="3" t="s">
        <v>34</v>
      </c>
      <c r="J100" s="3" t="s">
        <v>34</v>
      </c>
      <c r="K100" s="3" t="s">
        <v>34</v>
      </c>
      <c r="L100" s="3" t="s">
        <v>34</v>
      </c>
      <c r="M100" s="3" t="s">
        <v>34</v>
      </c>
      <c r="N100" s="4" t="str">
        <f>VLOOKUP(F100,[2]Titles!$B$5:$C$204,2,0)</f>
        <v>Advanced Inorganic Chemistry I</v>
      </c>
      <c r="O100" s="4" t="str">
        <f>VLOOKUP(G100,[2]Titles!$B$5:$C$204,2,0)</f>
        <v>Advanced Organic Chemistry I</v>
      </c>
      <c r="P100" s="4" t="s">
        <v>34</v>
      </c>
      <c r="Q100" s="4" t="s">
        <v>34</v>
      </c>
      <c r="R100" s="4" t="s">
        <v>34</v>
      </c>
      <c r="S100" s="4" t="s">
        <v>34</v>
      </c>
      <c r="T100" s="4" t="s">
        <v>34</v>
      </c>
      <c r="U100" s="4" t="s">
        <v>34</v>
      </c>
      <c r="V100">
        <f>VLOOKUP(F100,'[2]Fee Details'!$B$2:$D$202,3,0)</f>
        <v>100</v>
      </c>
      <c r="W100">
        <f>VLOOKUP(G100,'[2]Fee Details'!$B$2:$D$202,3,0)</f>
        <v>100</v>
      </c>
      <c r="X100">
        <f>VLOOKUP(H100,'[2]Fee Details'!$B$2:$D$202,3,0)</f>
        <v>0</v>
      </c>
      <c r="Y100">
        <f>VLOOKUP(I100,'[2]Fee Details'!$B$2:$D$202,3,0)</f>
        <v>0</v>
      </c>
      <c r="Z100">
        <f>VLOOKUP(J100,'[2]Fee Details'!$B$2:$D$202,3,0)</f>
        <v>0</v>
      </c>
      <c r="AA100">
        <f>VLOOKUP(K100,'[2]Fee Details'!$B$2:$D$202,3,0)</f>
        <v>0</v>
      </c>
      <c r="AB100">
        <f>VLOOKUP(L100,'[2]Fee Details'!$B$2:$D$202,3,0)</f>
        <v>0</v>
      </c>
      <c r="AC100">
        <f>VLOOKUP(M100,'[2]Fee Details'!$B$2:$D$202,3,0)</f>
        <v>0</v>
      </c>
      <c r="AD100" s="5">
        <f t="shared" si="1"/>
        <v>300</v>
      </c>
    </row>
    <row r="101" spans="1:30" x14ac:dyDescent="0.25">
      <c r="A101" s="3">
        <v>100</v>
      </c>
      <c r="B101" s="3" t="s">
        <v>307</v>
      </c>
      <c r="C101" s="3" t="s">
        <v>308</v>
      </c>
      <c r="D101" s="3" t="s">
        <v>304</v>
      </c>
      <c r="E101" s="3" t="s">
        <v>290</v>
      </c>
      <c r="F101" s="3" t="s">
        <v>305</v>
      </c>
      <c r="G101" s="3" t="s">
        <v>306</v>
      </c>
      <c r="H101" s="3" t="s">
        <v>34</v>
      </c>
      <c r="I101" s="3" t="s">
        <v>34</v>
      </c>
      <c r="J101" s="3" t="s">
        <v>34</v>
      </c>
      <c r="K101" s="3" t="s">
        <v>34</v>
      </c>
      <c r="L101" s="3" t="s">
        <v>34</v>
      </c>
      <c r="M101" s="3" t="s">
        <v>34</v>
      </c>
      <c r="N101" s="4" t="str">
        <f>VLOOKUP(F101,[2]Titles!$B$5:$C$204,2,0)</f>
        <v>Advanced Inorganic Chemistry I</v>
      </c>
      <c r="O101" s="4" t="str">
        <f>VLOOKUP(G101,[2]Titles!$B$5:$C$204,2,0)</f>
        <v>Advanced Organic Chemistry I</v>
      </c>
      <c r="P101" s="4" t="s">
        <v>34</v>
      </c>
      <c r="Q101" s="4" t="s">
        <v>34</v>
      </c>
      <c r="R101" s="4" t="s">
        <v>34</v>
      </c>
      <c r="S101" s="4" t="s">
        <v>34</v>
      </c>
      <c r="T101" s="4" t="s">
        <v>34</v>
      </c>
      <c r="U101" s="4" t="s">
        <v>34</v>
      </c>
      <c r="V101">
        <f>VLOOKUP(F101,'[2]Fee Details'!$B$2:$D$202,3,0)</f>
        <v>100</v>
      </c>
      <c r="W101">
        <f>VLOOKUP(G101,'[2]Fee Details'!$B$2:$D$202,3,0)</f>
        <v>100</v>
      </c>
      <c r="X101">
        <f>VLOOKUP(H101,'[2]Fee Details'!$B$2:$D$202,3,0)</f>
        <v>0</v>
      </c>
      <c r="Y101">
        <f>VLOOKUP(I101,'[2]Fee Details'!$B$2:$D$202,3,0)</f>
        <v>0</v>
      </c>
      <c r="Z101">
        <f>VLOOKUP(J101,'[2]Fee Details'!$B$2:$D$202,3,0)</f>
        <v>0</v>
      </c>
      <c r="AA101">
        <f>VLOOKUP(K101,'[2]Fee Details'!$B$2:$D$202,3,0)</f>
        <v>0</v>
      </c>
      <c r="AB101">
        <f>VLOOKUP(L101,'[2]Fee Details'!$B$2:$D$202,3,0)</f>
        <v>0</v>
      </c>
      <c r="AC101">
        <f>VLOOKUP(M101,'[2]Fee Details'!$B$2:$D$202,3,0)</f>
        <v>0</v>
      </c>
      <c r="AD101" s="5">
        <f t="shared" si="1"/>
        <v>300</v>
      </c>
    </row>
    <row r="102" spans="1:30" x14ac:dyDescent="0.25">
      <c r="A102" s="3">
        <v>101</v>
      </c>
      <c r="B102" s="3" t="s">
        <v>309</v>
      </c>
      <c r="C102" s="3" t="s">
        <v>310</v>
      </c>
      <c r="D102" s="3" t="s">
        <v>304</v>
      </c>
      <c r="E102" s="3" t="s">
        <v>290</v>
      </c>
      <c r="F102" s="3" t="s">
        <v>311</v>
      </c>
      <c r="G102" s="3" t="s">
        <v>34</v>
      </c>
      <c r="H102" s="3" t="s">
        <v>34</v>
      </c>
      <c r="I102" s="3" t="s">
        <v>34</v>
      </c>
      <c r="J102" s="3" t="s">
        <v>34</v>
      </c>
      <c r="K102" s="3" t="s">
        <v>34</v>
      </c>
      <c r="L102" s="3" t="s">
        <v>34</v>
      </c>
      <c r="M102" s="3" t="s">
        <v>34</v>
      </c>
      <c r="N102" s="4" t="str">
        <f>VLOOKUP(F102,[2]Titles!$B$5:$C$204,2,0)</f>
        <v>Advanced Physical Chemistry I</v>
      </c>
      <c r="O102" s="4" t="s">
        <v>34</v>
      </c>
      <c r="P102" s="4" t="s">
        <v>34</v>
      </c>
      <c r="Q102" s="4" t="s">
        <v>34</v>
      </c>
      <c r="R102" s="4" t="s">
        <v>34</v>
      </c>
      <c r="S102" s="4" t="s">
        <v>34</v>
      </c>
      <c r="T102" s="4" t="s">
        <v>34</v>
      </c>
      <c r="U102" s="4" t="s">
        <v>34</v>
      </c>
      <c r="V102">
        <f>VLOOKUP(F102,'[2]Fee Details'!$B$2:$D$202,3,0)</f>
        <v>100</v>
      </c>
      <c r="W102">
        <f>VLOOKUP(G102,'[2]Fee Details'!$B$2:$D$202,3,0)</f>
        <v>0</v>
      </c>
      <c r="X102">
        <f>VLOOKUP(H102,'[2]Fee Details'!$B$2:$D$202,3,0)</f>
        <v>0</v>
      </c>
      <c r="Y102">
        <f>VLOOKUP(I102,'[2]Fee Details'!$B$2:$D$202,3,0)</f>
        <v>0</v>
      </c>
      <c r="Z102">
        <f>VLOOKUP(J102,'[2]Fee Details'!$B$2:$D$202,3,0)</f>
        <v>0</v>
      </c>
      <c r="AA102">
        <f>VLOOKUP(K102,'[2]Fee Details'!$B$2:$D$202,3,0)</f>
        <v>0</v>
      </c>
      <c r="AB102">
        <f>VLOOKUP(L102,'[2]Fee Details'!$B$2:$D$202,3,0)</f>
        <v>0</v>
      </c>
      <c r="AC102">
        <f>VLOOKUP(M102,'[2]Fee Details'!$B$2:$D$202,3,0)</f>
        <v>0</v>
      </c>
      <c r="AD102" s="5">
        <f t="shared" si="1"/>
        <v>200</v>
      </c>
    </row>
    <row r="103" spans="1:30" x14ac:dyDescent="0.25">
      <c r="A103" s="3">
        <v>102</v>
      </c>
      <c r="B103" s="3" t="s">
        <v>312</v>
      </c>
      <c r="C103" s="3" t="s">
        <v>313</v>
      </c>
      <c r="D103" s="3" t="s">
        <v>314</v>
      </c>
      <c r="E103" s="3" t="s">
        <v>290</v>
      </c>
      <c r="F103" s="3" t="s">
        <v>315</v>
      </c>
      <c r="G103" s="3" t="s">
        <v>34</v>
      </c>
      <c r="H103" s="3" t="s">
        <v>34</v>
      </c>
      <c r="I103" s="3" t="s">
        <v>34</v>
      </c>
      <c r="J103" s="3" t="s">
        <v>34</v>
      </c>
      <c r="K103" s="3" t="s">
        <v>34</v>
      </c>
      <c r="L103" s="3" t="s">
        <v>34</v>
      </c>
      <c r="M103" s="3" t="s">
        <v>34</v>
      </c>
      <c r="N103" s="4" t="str">
        <f>VLOOKUP(F103,[2]Titles!$B$5:$C$204,2,0)</f>
        <v>Introduction to Indian Literature</v>
      </c>
      <c r="O103" s="4" t="s">
        <v>34</v>
      </c>
      <c r="P103" s="4" t="s">
        <v>34</v>
      </c>
      <c r="Q103" s="4" t="s">
        <v>34</v>
      </c>
      <c r="R103" s="4" t="s">
        <v>34</v>
      </c>
      <c r="S103" s="4" t="s">
        <v>34</v>
      </c>
      <c r="T103" s="4" t="s">
        <v>34</v>
      </c>
      <c r="U103" s="4" t="s">
        <v>34</v>
      </c>
      <c r="V103">
        <f>VLOOKUP(F103,'[2]Fee Details'!$B$2:$D$202,3,0)</f>
        <v>100</v>
      </c>
      <c r="W103">
        <f>VLOOKUP(G103,'[2]Fee Details'!$B$2:$D$202,3,0)</f>
        <v>0</v>
      </c>
      <c r="X103">
        <f>VLOOKUP(H103,'[2]Fee Details'!$B$2:$D$202,3,0)</f>
        <v>0</v>
      </c>
      <c r="Y103">
        <f>VLOOKUP(I103,'[2]Fee Details'!$B$2:$D$202,3,0)</f>
        <v>0</v>
      </c>
      <c r="Z103">
        <f>VLOOKUP(J103,'[2]Fee Details'!$B$2:$D$202,3,0)</f>
        <v>0</v>
      </c>
      <c r="AA103">
        <f>VLOOKUP(K103,'[2]Fee Details'!$B$2:$D$202,3,0)</f>
        <v>0</v>
      </c>
      <c r="AB103">
        <f>VLOOKUP(L103,'[2]Fee Details'!$B$2:$D$202,3,0)</f>
        <v>0</v>
      </c>
      <c r="AC103">
        <f>VLOOKUP(M103,'[2]Fee Details'!$B$2:$D$202,3,0)</f>
        <v>0</v>
      </c>
      <c r="AD103" s="5">
        <f t="shared" si="1"/>
        <v>200</v>
      </c>
    </row>
    <row r="104" spans="1:30" x14ac:dyDescent="0.25">
      <c r="A104" s="3">
        <v>103</v>
      </c>
      <c r="B104" s="3" t="s">
        <v>316</v>
      </c>
      <c r="C104" s="3" t="s">
        <v>317</v>
      </c>
      <c r="D104" s="3" t="s">
        <v>314</v>
      </c>
      <c r="E104" s="3" t="s">
        <v>290</v>
      </c>
      <c r="F104" s="3" t="s">
        <v>315</v>
      </c>
      <c r="G104" s="3" t="s">
        <v>34</v>
      </c>
      <c r="H104" s="3" t="s">
        <v>34</v>
      </c>
      <c r="I104" s="3" t="s">
        <v>34</v>
      </c>
      <c r="J104" s="3" t="s">
        <v>34</v>
      </c>
      <c r="K104" s="3" t="s">
        <v>34</v>
      </c>
      <c r="L104" s="3" t="s">
        <v>34</v>
      </c>
      <c r="M104" s="3" t="s">
        <v>34</v>
      </c>
      <c r="N104" s="4" t="str">
        <f>VLOOKUP(F104,[2]Titles!$B$5:$C$204,2,0)</f>
        <v>Introduction to Indian Literature</v>
      </c>
      <c r="O104" s="4" t="s">
        <v>34</v>
      </c>
      <c r="P104" s="4" t="s">
        <v>34</v>
      </c>
      <c r="Q104" s="4" t="s">
        <v>34</v>
      </c>
      <c r="R104" s="4" t="s">
        <v>34</v>
      </c>
      <c r="S104" s="4" t="s">
        <v>34</v>
      </c>
      <c r="T104" s="4" t="s">
        <v>34</v>
      </c>
      <c r="U104" s="4" t="s">
        <v>34</v>
      </c>
      <c r="V104">
        <f>VLOOKUP(F104,'[2]Fee Details'!$B$2:$D$202,3,0)</f>
        <v>100</v>
      </c>
      <c r="W104">
        <f>VLOOKUP(G104,'[2]Fee Details'!$B$2:$D$202,3,0)</f>
        <v>0</v>
      </c>
      <c r="X104">
        <f>VLOOKUP(H104,'[2]Fee Details'!$B$2:$D$202,3,0)</f>
        <v>0</v>
      </c>
      <c r="Y104">
        <f>VLOOKUP(I104,'[2]Fee Details'!$B$2:$D$202,3,0)</f>
        <v>0</v>
      </c>
      <c r="Z104">
        <f>VLOOKUP(J104,'[2]Fee Details'!$B$2:$D$202,3,0)</f>
        <v>0</v>
      </c>
      <c r="AA104">
        <f>VLOOKUP(K104,'[2]Fee Details'!$B$2:$D$202,3,0)</f>
        <v>0</v>
      </c>
      <c r="AB104">
        <f>VLOOKUP(L104,'[2]Fee Details'!$B$2:$D$202,3,0)</f>
        <v>0</v>
      </c>
      <c r="AC104">
        <f>VLOOKUP(M104,'[2]Fee Details'!$B$2:$D$202,3,0)</f>
        <v>0</v>
      </c>
      <c r="AD104" s="5">
        <f t="shared" si="1"/>
        <v>200</v>
      </c>
    </row>
    <row r="105" spans="1:30" x14ac:dyDescent="0.25">
      <c r="A105" s="3">
        <v>104</v>
      </c>
      <c r="B105" s="3" t="s">
        <v>318</v>
      </c>
      <c r="C105" s="3" t="s">
        <v>319</v>
      </c>
      <c r="D105" s="3" t="s">
        <v>314</v>
      </c>
      <c r="E105" s="3" t="s">
        <v>290</v>
      </c>
      <c r="F105" s="3" t="s">
        <v>315</v>
      </c>
      <c r="G105" s="3" t="s">
        <v>34</v>
      </c>
      <c r="H105" s="3" t="s">
        <v>34</v>
      </c>
      <c r="I105" s="3" t="s">
        <v>34</v>
      </c>
      <c r="J105" s="3" t="s">
        <v>34</v>
      </c>
      <c r="K105" s="3" t="s">
        <v>34</v>
      </c>
      <c r="L105" s="3" t="s">
        <v>34</v>
      </c>
      <c r="M105" s="3" t="s">
        <v>34</v>
      </c>
      <c r="N105" s="4" t="str">
        <f>VLOOKUP(F105,[2]Titles!$B$5:$C$204,2,0)</f>
        <v>Introduction to Indian Literature</v>
      </c>
      <c r="O105" s="4" t="s">
        <v>34</v>
      </c>
      <c r="P105" s="4" t="s">
        <v>34</v>
      </c>
      <c r="Q105" s="4" t="s">
        <v>34</v>
      </c>
      <c r="R105" s="4" t="s">
        <v>34</v>
      </c>
      <c r="S105" s="4" t="s">
        <v>34</v>
      </c>
      <c r="T105" s="4" t="s">
        <v>34</v>
      </c>
      <c r="U105" s="4" t="s">
        <v>34</v>
      </c>
      <c r="V105">
        <f>VLOOKUP(F105,'[2]Fee Details'!$B$2:$D$202,3,0)</f>
        <v>100</v>
      </c>
      <c r="W105">
        <f>VLOOKUP(G105,'[2]Fee Details'!$B$2:$D$202,3,0)</f>
        <v>0</v>
      </c>
      <c r="X105">
        <f>VLOOKUP(H105,'[2]Fee Details'!$B$2:$D$202,3,0)</f>
        <v>0</v>
      </c>
      <c r="Y105">
        <f>VLOOKUP(I105,'[2]Fee Details'!$B$2:$D$202,3,0)</f>
        <v>0</v>
      </c>
      <c r="Z105">
        <f>VLOOKUP(J105,'[2]Fee Details'!$B$2:$D$202,3,0)</f>
        <v>0</v>
      </c>
      <c r="AA105">
        <f>VLOOKUP(K105,'[2]Fee Details'!$B$2:$D$202,3,0)</f>
        <v>0</v>
      </c>
      <c r="AB105">
        <f>VLOOKUP(L105,'[2]Fee Details'!$B$2:$D$202,3,0)</f>
        <v>0</v>
      </c>
      <c r="AC105">
        <f>VLOOKUP(M105,'[2]Fee Details'!$B$2:$D$202,3,0)</f>
        <v>0</v>
      </c>
      <c r="AD105" s="5">
        <f t="shared" si="1"/>
        <v>200</v>
      </c>
    </row>
    <row r="106" spans="1:30" x14ac:dyDescent="0.25">
      <c r="A106" s="3">
        <v>105</v>
      </c>
      <c r="B106" s="3" t="s">
        <v>320</v>
      </c>
      <c r="C106" s="3" t="s">
        <v>321</v>
      </c>
      <c r="D106" s="3" t="s">
        <v>314</v>
      </c>
      <c r="E106" s="3" t="s">
        <v>290</v>
      </c>
      <c r="F106" s="3" t="s">
        <v>315</v>
      </c>
      <c r="G106" s="3" t="s">
        <v>34</v>
      </c>
      <c r="H106" s="3" t="s">
        <v>34</v>
      </c>
      <c r="I106" s="3" t="s">
        <v>34</v>
      </c>
      <c r="J106" s="3" t="s">
        <v>34</v>
      </c>
      <c r="K106" s="3" t="s">
        <v>34</v>
      </c>
      <c r="L106" s="3" t="s">
        <v>34</v>
      </c>
      <c r="M106" s="3" t="s">
        <v>34</v>
      </c>
      <c r="N106" s="4" t="str">
        <f>VLOOKUP(F106,[2]Titles!$B$5:$C$204,2,0)</f>
        <v>Introduction to Indian Literature</v>
      </c>
      <c r="O106" s="4" t="s">
        <v>34</v>
      </c>
      <c r="P106" s="4" t="s">
        <v>34</v>
      </c>
      <c r="Q106" s="4" t="s">
        <v>34</v>
      </c>
      <c r="R106" s="4" t="s">
        <v>34</v>
      </c>
      <c r="S106" s="4" t="s">
        <v>34</v>
      </c>
      <c r="T106" s="4" t="s">
        <v>34</v>
      </c>
      <c r="U106" s="4" t="s">
        <v>34</v>
      </c>
      <c r="V106">
        <f>VLOOKUP(F106,'[2]Fee Details'!$B$2:$D$202,3,0)</f>
        <v>100</v>
      </c>
      <c r="W106">
        <f>VLOOKUP(G106,'[2]Fee Details'!$B$2:$D$202,3,0)</f>
        <v>0</v>
      </c>
      <c r="X106">
        <f>VLOOKUP(H106,'[2]Fee Details'!$B$2:$D$202,3,0)</f>
        <v>0</v>
      </c>
      <c r="Y106">
        <f>VLOOKUP(I106,'[2]Fee Details'!$B$2:$D$202,3,0)</f>
        <v>0</v>
      </c>
      <c r="Z106">
        <f>VLOOKUP(J106,'[2]Fee Details'!$B$2:$D$202,3,0)</f>
        <v>0</v>
      </c>
      <c r="AA106">
        <f>VLOOKUP(K106,'[2]Fee Details'!$B$2:$D$202,3,0)</f>
        <v>0</v>
      </c>
      <c r="AB106">
        <f>VLOOKUP(L106,'[2]Fee Details'!$B$2:$D$202,3,0)</f>
        <v>0</v>
      </c>
      <c r="AC106">
        <f>VLOOKUP(M106,'[2]Fee Details'!$B$2:$D$202,3,0)</f>
        <v>0</v>
      </c>
      <c r="AD106" s="5">
        <f t="shared" si="1"/>
        <v>200</v>
      </c>
    </row>
    <row r="107" spans="1:30" x14ac:dyDescent="0.25">
      <c r="A107" s="3">
        <v>106</v>
      </c>
      <c r="B107" s="3" t="s">
        <v>322</v>
      </c>
      <c r="C107" s="3" t="s">
        <v>323</v>
      </c>
      <c r="D107" s="3" t="s">
        <v>314</v>
      </c>
      <c r="E107" s="3" t="s">
        <v>290</v>
      </c>
      <c r="F107" s="3" t="s">
        <v>315</v>
      </c>
      <c r="G107" s="3" t="s">
        <v>34</v>
      </c>
      <c r="H107" s="3" t="s">
        <v>34</v>
      </c>
      <c r="I107" s="3" t="s">
        <v>34</v>
      </c>
      <c r="J107" s="3" t="s">
        <v>34</v>
      </c>
      <c r="K107" s="3" t="s">
        <v>34</v>
      </c>
      <c r="L107" s="3" t="s">
        <v>34</v>
      </c>
      <c r="M107" s="3" t="s">
        <v>34</v>
      </c>
      <c r="N107" s="4" t="str">
        <f>VLOOKUP(F107,[2]Titles!$B$5:$C$204,2,0)</f>
        <v>Introduction to Indian Literature</v>
      </c>
      <c r="O107" s="4" t="s">
        <v>34</v>
      </c>
      <c r="P107" s="4" t="s">
        <v>34</v>
      </c>
      <c r="Q107" s="4" t="s">
        <v>34</v>
      </c>
      <c r="R107" s="4" t="s">
        <v>34</v>
      </c>
      <c r="S107" s="4" t="s">
        <v>34</v>
      </c>
      <c r="T107" s="4" t="s">
        <v>34</v>
      </c>
      <c r="U107" s="4" t="s">
        <v>34</v>
      </c>
      <c r="V107">
        <f>VLOOKUP(F107,'[2]Fee Details'!$B$2:$D$202,3,0)</f>
        <v>100</v>
      </c>
      <c r="W107">
        <f>VLOOKUP(G107,'[2]Fee Details'!$B$2:$D$202,3,0)</f>
        <v>0</v>
      </c>
      <c r="X107">
        <f>VLOOKUP(H107,'[2]Fee Details'!$B$2:$D$202,3,0)</f>
        <v>0</v>
      </c>
      <c r="Y107">
        <f>VLOOKUP(I107,'[2]Fee Details'!$B$2:$D$202,3,0)</f>
        <v>0</v>
      </c>
      <c r="Z107">
        <f>VLOOKUP(J107,'[2]Fee Details'!$B$2:$D$202,3,0)</f>
        <v>0</v>
      </c>
      <c r="AA107">
        <f>VLOOKUP(K107,'[2]Fee Details'!$B$2:$D$202,3,0)</f>
        <v>0</v>
      </c>
      <c r="AB107">
        <f>VLOOKUP(L107,'[2]Fee Details'!$B$2:$D$202,3,0)</f>
        <v>0</v>
      </c>
      <c r="AC107">
        <f>VLOOKUP(M107,'[2]Fee Details'!$B$2:$D$202,3,0)</f>
        <v>0</v>
      </c>
      <c r="AD107" s="5">
        <f t="shared" si="1"/>
        <v>200</v>
      </c>
    </row>
    <row r="108" spans="1:30" x14ac:dyDescent="0.25">
      <c r="A108" s="3">
        <v>107</v>
      </c>
      <c r="B108" s="3" t="s">
        <v>324</v>
      </c>
      <c r="C108" s="3" t="s">
        <v>325</v>
      </c>
      <c r="D108" s="3" t="s">
        <v>314</v>
      </c>
      <c r="E108" s="3" t="s">
        <v>290</v>
      </c>
      <c r="F108" s="3" t="s">
        <v>326</v>
      </c>
      <c r="G108" s="3" t="s">
        <v>327</v>
      </c>
      <c r="H108" s="3" t="s">
        <v>315</v>
      </c>
      <c r="I108" s="3" t="s">
        <v>34</v>
      </c>
      <c r="J108" s="3" t="s">
        <v>34</v>
      </c>
      <c r="K108" s="3" t="s">
        <v>34</v>
      </c>
      <c r="L108" s="3" t="s">
        <v>34</v>
      </c>
      <c r="M108" s="3" t="s">
        <v>34</v>
      </c>
      <c r="N108" s="4" t="str">
        <f>VLOOKUP(F108,[2]Titles!$B$5:$C$204,2,0)</f>
        <v>American Literature I</v>
      </c>
      <c r="O108" s="4" t="str">
        <f>VLOOKUP(G108,[2]Titles!$B$5:$C$204,2,0)</f>
        <v>Philosophical Concepts</v>
      </c>
      <c r="P108" s="4" t="str">
        <f>VLOOKUP(H108,[2]Titles!$B$5:$C$204,2,0)</f>
        <v>Introduction to Indian Literature</v>
      </c>
      <c r="Q108" s="4" t="s">
        <v>34</v>
      </c>
      <c r="R108" s="4" t="s">
        <v>34</v>
      </c>
      <c r="S108" s="4" t="s">
        <v>34</v>
      </c>
      <c r="T108" s="4" t="s">
        <v>34</v>
      </c>
      <c r="U108" s="4" t="s">
        <v>34</v>
      </c>
      <c r="V108">
        <f>VLOOKUP(F108,'[2]Fee Details'!$B$2:$D$202,3,0)</f>
        <v>100</v>
      </c>
      <c r="W108">
        <f>VLOOKUP(G108,'[2]Fee Details'!$B$2:$D$202,3,0)</f>
        <v>100</v>
      </c>
      <c r="X108">
        <f>VLOOKUP(H108,'[2]Fee Details'!$B$2:$D$202,3,0)</f>
        <v>100</v>
      </c>
      <c r="Y108">
        <f>VLOOKUP(I108,'[2]Fee Details'!$B$2:$D$202,3,0)</f>
        <v>0</v>
      </c>
      <c r="Z108">
        <f>VLOOKUP(J108,'[2]Fee Details'!$B$2:$D$202,3,0)</f>
        <v>0</v>
      </c>
      <c r="AA108">
        <f>VLOOKUP(K108,'[2]Fee Details'!$B$2:$D$202,3,0)</f>
        <v>0</v>
      </c>
      <c r="AB108">
        <f>VLOOKUP(L108,'[2]Fee Details'!$B$2:$D$202,3,0)</f>
        <v>0</v>
      </c>
      <c r="AC108">
        <f>VLOOKUP(M108,'[2]Fee Details'!$B$2:$D$202,3,0)</f>
        <v>0</v>
      </c>
      <c r="AD108" s="5">
        <f t="shared" si="1"/>
        <v>400</v>
      </c>
    </row>
    <row r="109" spans="1:30" x14ac:dyDescent="0.25">
      <c r="A109" s="3">
        <v>108</v>
      </c>
      <c r="B109" s="3" t="s">
        <v>328</v>
      </c>
      <c r="C109" s="3" t="s">
        <v>329</v>
      </c>
      <c r="D109" s="3" t="s">
        <v>314</v>
      </c>
      <c r="E109" s="3" t="s">
        <v>290</v>
      </c>
      <c r="F109" s="3" t="s">
        <v>315</v>
      </c>
      <c r="G109" s="3" t="s">
        <v>34</v>
      </c>
      <c r="H109" s="3" t="s">
        <v>34</v>
      </c>
      <c r="I109" s="3" t="s">
        <v>34</v>
      </c>
      <c r="J109" s="3" t="s">
        <v>34</v>
      </c>
      <c r="K109" s="3" t="s">
        <v>34</v>
      </c>
      <c r="L109" s="3" t="s">
        <v>34</v>
      </c>
      <c r="M109" s="3" t="s">
        <v>34</v>
      </c>
      <c r="N109" s="4" t="str">
        <f>VLOOKUP(F109,[2]Titles!$B$5:$C$204,2,0)</f>
        <v>Introduction to Indian Literature</v>
      </c>
      <c r="O109" s="4" t="s">
        <v>34</v>
      </c>
      <c r="P109" s="4" t="s">
        <v>34</v>
      </c>
      <c r="Q109" s="4" t="s">
        <v>34</v>
      </c>
      <c r="R109" s="4" t="s">
        <v>34</v>
      </c>
      <c r="S109" s="4" t="s">
        <v>34</v>
      </c>
      <c r="T109" s="4" t="s">
        <v>34</v>
      </c>
      <c r="U109" s="4" t="s">
        <v>34</v>
      </c>
      <c r="V109">
        <f>VLOOKUP(F109,'[2]Fee Details'!$B$2:$D$202,3,0)</f>
        <v>100</v>
      </c>
      <c r="W109">
        <f>VLOOKUP(G109,'[2]Fee Details'!$B$2:$D$202,3,0)</f>
        <v>0</v>
      </c>
      <c r="X109">
        <f>VLOOKUP(H109,'[2]Fee Details'!$B$2:$D$202,3,0)</f>
        <v>0</v>
      </c>
      <c r="Y109">
        <f>VLOOKUP(I109,'[2]Fee Details'!$B$2:$D$202,3,0)</f>
        <v>0</v>
      </c>
      <c r="Z109">
        <f>VLOOKUP(J109,'[2]Fee Details'!$B$2:$D$202,3,0)</f>
        <v>0</v>
      </c>
      <c r="AA109">
        <f>VLOOKUP(K109,'[2]Fee Details'!$B$2:$D$202,3,0)</f>
        <v>0</v>
      </c>
      <c r="AB109">
        <f>VLOOKUP(L109,'[2]Fee Details'!$B$2:$D$202,3,0)</f>
        <v>0</v>
      </c>
      <c r="AC109">
        <f>VLOOKUP(M109,'[2]Fee Details'!$B$2:$D$202,3,0)</f>
        <v>0</v>
      </c>
      <c r="AD109" s="5">
        <f t="shared" si="1"/>
        <v>200</v>
      </c>
    </row>
    <row r="110" spans="1:30" x14ac:dyDescent="0.25">
      <c r="A110" s="3">
        <v>109</v>
      </c>
      <c r="B110" s="3" t="s">
        <v>330</v>
      </c>
      <c r="C110" s="3" t="s">
        <v>331</v>
      </c>
      <c r="D110" s="3" t="s">
        <v>314</v>
      </c>
      <c r="E110" s="3" t="s">
        <v>290</v>
      </c>
      <c r="F110" s="3" t="s">
        <v>315</v>
      </c>
      <c r="G110" s="3" t="s">
        <v>34</v>
      </c>
      <c r="H110" s="3" t="s">
        <v>34</v>
      </c>
      <c r="I110" s="3" t="s">
        <v>34</v>
      </c>
      <c r="J110" s="3" t="s">
        <v>34</v>
      </c>
      <c r="K110" s="3" t="s">
        <v>34</v>
      </c>
      <c r="L110" s="3" t="s">
        <v>34</v>
      </c>
      <c r="M110" s="3" t="s">
        <v>34</v>
      </c>
      <c r="N110" s="4" t="str">
        <f>VLOOKUP(F110,[2]Titles!$B$5:$C$204,2,0)</f>
        <v>Introduction to Indian Literature</v>
      </c>
      <c r="O110" s="4" t="s">
        <v>34</v>
      </c>
      <c r="P110" s="4" t="s">
        <v>34</v>
      </c>
      <c r="Q110" s="4" t="s">
        <v>34</v>
      </c>
      <c r="R110" s="4" t="s">
        <v>34</v>
      </c>
      <c r="S110" s="4" t="s">
        <v>34</v>
      </c>
      <c r="T110" s="4" t="s">
        <v>34</v>
      </c>
      <c r="U110" s="4" t="s">
        <v>34</v>
      </c>
      <c r="V110">
        <f>VLOOKUP(F110,'[2]Fee Details'!$B$2:$D$202,3,0)</f>
        <v>100</v>
      </c>
      <c r="W110">
        <f>VLOOKUP(G110,'[2]Fee Details'!$B$2:$D$202,3,0)</f>
        <v>0</v>
      </c>
      <c r="X110">
        <f>VLOOKUP(H110,'[2]Fee Details'!$B$2:$D$202,3,0)</f>
        <v>0</v>
      </c>
      <c r="Y110">
        <f>VLOOKUP(I110,'[2]Fee Details'!$B$2:$D$202,3,0)</f>
        <v>0</v>
      </c>
      <c r="Z110">
        <f>VLOOKUP(J110,'[2]Fee Details'!$B$2:$D$202,3,0)</f>
        <v>0</v>
      </c>
      <c r="AA110">
        <f>VLOOKUP(K110,'[2]Fee Details'!$B$2:$D$202,3,0)</f>
        <v>0</v>
      </c>
      <c r="AB110">
        <f>VLOOKUP(L110,'[2]Fee Details'!$B$2:$D$202,3,0)</f>
        <v>0</v>
      </c>
      <c r="AC110">
        <f>VLOOKUP(M110,'[2]Fee Details'!$B$2:$D$202,3,0)</f>
        <v>0</v>
      </c>
      <c r="AD110" s="5">
        <f t="shared" si="1"/>
        <v>200</v>
      </c>
    </row>
    <row r="111" spans="1:30" x14ac:dyDescent="0.25">
      <c r="A111" s="3">
        <v>110</v>
      </c>
      <c r="B111" s="3" t="s">
        <v>332</v>
      </c>
      <c r="C111" s="3" t="s">
        <v>333</v>
      </c>
      <c r="D111" s="3" t="s">
        <v>334</v>
      </c>
      <c r="E111" s="3" t="s">
        <v>290</v>
      </c>
      <c r="F111" s="3" t="s">
        <v>335</v>
      </c>
      <c r="G111" s="3" t="s">
        <v>336</v>
      </c>
      <c r="H111" s="3" t="s">
        <v>34</v>
      </c>
      <c r="I111" s="3" t="s">
        <v>34</v>
      </c>
      <c r="J111" s="3" t="s">
        <v>34</v>
      </c>
      <c r="K111" s="3" t="s">
        <v>34</v>
      </c>
      <c r="L111" s="3" t="s">
        <v>34</v>
      </c>
      <c r="M111" s="3" t="s">
        <v>34</v>
      </c>
      <c r="N111" s="4" t="str">
        <f>VLOOKUP(F111,[2]Titles!$B$5:$C$204,2,0)</f>
        <v>Theory and Application of Computer Programming to Tamil Language</v>
      </c>
      <c r="O111" s="4" t="str">
        <f>VLOOKUP(G111,[2]Titles!$B$5:$C$204,2,0)</f>
        <v>Communicative English</v>
      </c>
      <c r="P111" s="4" t="s">
        <v>34</v>
      </c>
      <c r="Q111" s="4" t="s">
        <v>34</v>
      </c>
      <c r="R111" s="4" t="s">
        <v>34</v>
      </c>
      <c r="S111" s="4" t="s">
        <v>34</v>
      </c>
      <c r="T111" s="4" t="s">
        <v>34</v>
      </c>
      <c r="U111" s="4" t="s">
        <v>34</v>
      </c>
      <c r="V111">
        <f>VLOOKUP(F111,'[2]Fee Details'!$B$2:$D$202,3,0)</f>
        <v>100</v>
      </c>
      <c r="W111">
        <f>VLOOKUP(G111,'[2]Fee Details'!$B$2:$D$202,3,0)</f>
        <v>100</v>
      </c>
      <c r="X111">
        <f>VLOOKUP(H111,'[2]Fee Details'!$B$2:$D$202,3,0)</f>
        <v>0</v>
      </c>
      <c r="Y111">
        <f>VLOOKUP(I111,'[2]Fee Details'!$B$2:$D$202,3,0)</f>
        <v>0</v>
      </c>
      <c r="Z111">
        <f>VLOOKUP(J111,'[2]Fee Details'!$B$2:$D$202,3,0)</f>
        <v>0</v>
      </c>
      <c r="AA111">
        <f>VLOOKUP(K111,'[2]Fee Details'!$B$2:$D$202,3,0)</f>
        <v>0</v>
      </c>
      <c r="AB111">
        <f>VLOOKUP(L111,'[2]Fee Details'!$B$2:$D$202,3,0)</f>
        <v>0</v>
      </c>
      <c r="AC111">
        <f>VLOOKUP(M111,'[2]Fee Details'!$B$2:$D$202,3,0)</f>
        <v>0</v>
      </c>
      <c r="AD111" s="5">
        <f t="shared" si="1"/>
        <v>300</v>
      </c>
    </row>
    <row r="112" spans="1:30" x14ac:dyDescent="0.25">
      <c r="A112" s="3">
        <v>111</v>
      </c>
      <c r="B112" s="3" t="s">
        <v>337</v>
      </c>
      <c r="C112" s="3" t="s">
        <v>338</v>
      </c>
      <c r="D112" s="3" t="s">
        <v>339</v>
      </c>
      <c r="E112" s="3" t="s">
        <v>290</v>
      </c>
      <c r="F112" s="3" t="s">
        <v>340</v>
      </c>
      <c r="G112" s="3" t="s">
        <v>34</v>
      </c>
      <c r="H112" s="3" t="s">
        <v>34</v>
      </c>
      <c r="I112" s="3" t="s">
        <v>34</v>
      </c>
      <c r="J112" s="3" t="s">
        <v>34</v>
      </c>
      <c r="K112" s="3" t="s">
        <v>34</v>
      </c>
      <c r="L112" s="3" t="s">
        <v>34</v>
      </c>
      <c r="M112" s="3" t="s">
        <v>34</v>
      </c>
      <c r="N112" s="4" t="str">
        <f>VLOOKUP(F112,[2]Titles!$B$5:$C$204,2,0)</f>
        <v>Research Ethics, Data Analysis, Bio Informatics and Bio Statistics</v>
      </c>
      <c r="O112" s="4" t="s">
        <v>34</v>
      </c>
      <c r="P112" s="4" t="s">
        <v>34</v>
      </c>
      <c r="Q112" s="4" t="s">
        <v>34</v>
      </c>
      <c r="R112" s="4" t="s">
        <v>34</v>
      </c>
      <c r="S112" s="4" t="s">
        <v>34</v>
      </c>
      <c r="T112" s="4" t="s">
        <v>34</v>
      </c>
      <c r="U112" s="4" t="s">
        <v>34</v>
      </c>
      <c r="V112">
        <f>VLOOKUP(F112,'[2]Fee Details'!$B$2:$D$202,3,0)</f>
        <v>100</v>
      </c>
      <c r="W112">
        <f>VLOOKUP(G112,'[2]Fee Details'!$B$2:$D$202,3,0)</f>
        <v>0</v>
      </c>
      <c r="X112">
        <f>VLOOKUP(H112,'[2]Fee Details'!$B$2:$D$202,3,0)</f>
        <v>0</v>
      </c>
      <c r="Y112">
        <f>VLOOKUP(I112,'[2]Fee Details'!$B$2:$D$202,3,0)</f>
        <v>0</v>
      </c>
      <c r="Z112">
        <f>VLOOKUP(J112,'[2]Fee Details'!$B$2:$D$202,3,0)</f>
        <v>0</v>
      </c>
      <c r="AA112">
        <f>VLOOKUP(K112,'[2]Fee Details'!$B$2:$D$202,3,0)</f>
        <v>0</v>
      </c>
      <c r="AB112">
        <f>VLOOKUP(L112,'[2]Fee Details'!$B$2:$D$202,3,0)</f>
        <v>0</v>
      </c>
      <c r="AC112">
        <f>VLOOKUP(M112,'[2]Fee Details'!$B$2:$D$202,3,0)</f>
        <v>0</v>
      </c>
      <c r="AD112" s="5">
        <f t="shared" si="1"/>
        <v>200</v>
      </c>
    </row>
    <row r="113" spans="1:30" x14ac:dyDescent="0.25">
      <c r="A113" s="3">
        <v>112</v>
      </c>
      <c r="B113" s="3" t="s">
        <v>341</v>
      </c>
      <c r="C113" s="3" t="s">
        <v>342</v>
      </c>
      <c r="D113" s="3" t="s">
        <v>343</v>
      </c>
      <c r="E113" s="3" t="s">
        <v>344</v>
      </c>
      <c r="F113" s="3" t="s">
        <v>98</v>
      </c>
      <c r="G113" s="3" t="s">
        <v>34</v>
      </c>
      <c r="H113" s="3" t="s">
        <v>34</v>
      </c>
      <c r="I113" s="3" t="s">
        <v>34</v>
      </c>
      <c r="J113" s="3" t="s">
        <v>34</v>
      </c>
      <c r="K113" s="3" t="s">
        <v>34</v>
      </c>
      <c r="L113" s="3" t="s">
        <v>34</v>
      </c>
      <c r="M113" s="3" t="s">
        <v>34</v>
      </c>
      <c r="N113" s="4" t="str">
        <f>VLOOKUP(F113,[2]Titles!$B$5:$C$204,2,0)</f>
        <v>Yoga Course</v>
      </c>
      <c r="O113" s="4" t="s">
        <v>34</v>
      </c>
      <c r="P113" s="4" t="s">
        <v>34</v>
      </c>
      <c r="Q113" s="4" t="s">
        <v>34</v>
      </c>
      <c r="R113" s="4" t="s">
        <v>34</v>
      </c>
      <c r="S113" s="4" t="s">
        <v>34</v>
      </c>
      <c r="T113" s="4" t="s">
        <v>34</v>
      </c>
      <c r="U113" s="4" t="s">
        <v>34</v>
      </c>
      <c r="V113">
        <f>VLOOKUP(F113,'[2]Fee Details'!$B$2:$D$202,3,0)</f>
        <v>100</v>
      </c>
      <c r="W113">
        <f>VLOOKUP(G113,'[2]Fee Details'!$B$2:$D$202,3,0)</f>
        <v>0</v>
      </c>
      <c r="X113">
        <f>VLOOKUP(H113,'[2]Fee Details'!$B$2:$D$202,3,0)</f>
        <v>0</v>
      </c>
      <c r="Y113">
        <f>VLOOKUP(I113,'[2]Fee Details'!$B$2:$D$202,3,0)</f>
        <v>0</v>
      </c>
      <c r="Z113">
        <f>VLOOKUP(J113,'[2]Fee Details'!$B$2:$D$202,3,0)</f>
        <v>0</v>
      </c>
      <c r="AA113">
        <f>VLOOKUP(K113,'[2]Fee Details'!$B$2:$D$202,3,0)</f>
        <v>0</v>
      </c>
      <c r="AB113">
        <f>VLOOKUP(L113,'[2]Fee Details'!$B$2:$D$202,3,0)</f>
        <v>0</v>
      </c>
      <c r="AC113">
        <f>VLOOKUP(M113,'[2]Fee Details'!$B$2:$D$202,3,0)</f>
        <v>0</v>
      </c>
      <c r="AD113" s="5">
        <f t="shared" si="1"/>
        <v>200</v>
      </c>
    </row>
    <row r="114" spans="1:30" x14ac:dyDescent="0.25">
      <c r="A114" s="3">
        <v>113</v>
      </c>
      <c r="B114" s="3" t="s">
        <v>345</v>
      </c>
      <c r="C114" s="3" t="s">
        <v>346</v>
      </c>
      <c r="D114" s="3" t="s">
        <v>347</v>
      </c>
      <c r="E114" s="3" t="s">
        <v>290</v>
      </c>
      <c r="F114" s="3" t="s">
        <v>63</v>
      </c>
      <c r="G114" s="3" t="s">
        <v>208</v>
      </c>
      <c r="H114" s="3" t="s">
        <v>348</v>
      </c>
      <c r="I114" s="3" t="s">
        <v>349</v>
      </c>
      <c r="J114" s="3" t="s">
        <v>34</v>
      </c>
      <c r="K114" s="3" t="s">
        <v>34</v>
      </c>
      <c r="L114" s="3" t="s">
        <v>34</v>
      </c>
      <c r="M114" s="3" t="s">
        <v>34</v>
      </c>
      <c r="N114" s="4" t="str">
        <f>VLOOKUP(F114,[2]Titles!$B$5:$C$204,2,0)</f>
        <v>Environmental Studies for Integrated Sciences - I</v>
      </c>
      <c r="O114" s="4" t="str">
        <f>VLOOKUP(G114,[2]Titles!$B$5:$C$204,2,0)</f>
        <v>General Chemistry I</v>
      </c>
      <c r="P114" s="4" t="str">
        <f>VLOOKUP(H114,[2]Titles!$B$5:$C$204,2,0)</f>
        <v>Biology - I</v>
      </c>
      <c r="Q114" s="4" t="str">
        <f>VLOOKUP(I114,[2]Titles!$B$5:$C$204,2,0)</f>
        <v>Advanced Tamil Level - I</v>
      </c>
      <c r="R114" s="4" t="s">
        <v>34</v>
      </c>
      <c r="S114" s="4" t="s">
        <v>34</v>
      </c>
      <c r="T114" s="4" t="s">
        <v>34</v>
      </c>
      <c r="U114" s="4" t="s">
        <v>34</v>
      </c>
      <c r="V114">
        <f>VLOOKUP(F114,'[2]Fee Details'!$B$2:$D$202,3,0)</f>
        <v>100</v>
      </c>
      <c r="W114">
        <f>VLOOKUP(G114,'[2]Fee Details'!$B$2:$D$202,3,0)</f>
        <v>100</v>
      </c>
      <c r="X114">
        <f>VLOOKUP(H114,'[2]Fee Details'!$B$2:$D$202,3,0)</f>
        <v>100</v>
      </c>
      <c r="Y114">
        <f>VLOOKUP(I114,'[2]Fee Details'!$B$2:$D$202,3,0)</f>
        <v>100</v>
      </c>
      <c r="Z114">
        <f>VLOOKUP(J114,'[2]Fee Details'!$B$2:$D$202,3,0)</f>
        <v>0</v>
      </c>
      <c r="AA114">
        <f>VLOOKUP(K114,'[2]Fee Details'!$B$2:$D$202,3,0)</f>
        <v>0</v>
      </c>
      <c r="AB114">
        <f>VLOOKUP(L114,'[2]Fee Details'!$B$2:$D$202,3,0)</f>
        <v>0</v>
      </c>
      <c r="AC114">
        <f>VLOOKUP(M114,'[2]Fee Details'!$B$2:$D$202,3,0)</f>
        <v>0</v>
      </c>
      <c r="AD114" s="5">
        <f t="shared" si="1"/>
        <v>500</v>
      </c>
    </row>
    <row r="115" spans="1:30" x14ac:dyDescent="0.25">
      <c r="A115" s="3">
        <v>114</v>
      </c>
      <c r="B115" s="3" t="s">
        <v>350</v>
      </c>
      <c r="C115" s="3" t="s">
        <v>351</v>
      </c>
      <c r="D115" s="3" t="s">
        <v>347</v>
      </c>
      <c r="E115" s="3" t="s">
        <v>290</v>
      </c>
      <c r="F115" s="3" t="s">
        <v>108</v>
      </c>
      <c r="G115" s="3" t="s">
        <v>352</v>
      </c>
      <c r="H115" s="3" t="s">
        <v>63</v>
      </c>
      <c r="I115" s="3" t="s">
        <v>34</v>
      </c>
      <c r="J115" s="3" t="s">
        <v>34</v>
      </c>
      <c r="K115" s="3" t="s">
        <v>34</v>
      </c>
      <c r="L115" s="3" t="s">
        <v>34</v>
      </c>
      <c r="M115" s="3" t="s">
        <v>34</v>
      </c>
      <c r="N115" s="4" t="str">
        <f>VLOOKUP(F115,[2]Titles!$B$5:$C$204,2,0)</f>
        <v>Mathematics - I</v>
      </c>
      <c r="O115" s="4" t="str">
        <f>VLOOKUP(G115,[2]Titles!$B$5:$C$204,2,0)</f>
        <v>Properties of Matter</v>
      </c>
      <c r="P115" s="4" t="str">
        <f>VLOOKUP(H115,[2]Titles!$B$5:$C$204,2,0)</f>
        <v>Environmental Studies for Integrated Sciences - I</v>
      </c>
      <c r="Q115" s="4" t="s">
        <v>34</v>
      </c>
      <c r="R115" s="4" t="s">
        <v>34</v>
      </c>
      <c r="S115" s="4" t="s">
        <v>34</v>
      </c>
      <c r="T115" s="4" t="s">
        <v>34</v>
      </c>
      <c r="U115" s="4" t="s">
        <v>34</v>
      </c>
      <c r="V115">
        <f>VLOOKUP(F115,'[2]Fee Details'!$B$2:$D$202,3,0)</f>
        <v>100</v>
      </c>
      <c r="W115">
        <f>VLOOKUP(G115,'[2]Fee Details'!$B$2:$D$202,3,0)</f>
        <v>100</v>
      </c>
      <c r="X115">
        <f>VLOOKUP(H115,'[2]Fee Details'!$B$2:$D$202,3,0)</f>
        <v>100</v>
      </c>
      <c r="Y115">
        <f>VLOOKUP(I115,'[2]Fee Details'!$B$2:$D$202,3,0)</f>
        <v>0</v>
      </c>
      <c r="Z115">
        <f>VLOOKUP(J115,'[2]Fee Details'!$B$2:$D$202,3,0)</f>
        <v>0</v>
      </c>
      <c r="AA115">
        <f>VLOOKUP(K115,'[2]Fee Details'!$B$2:$D$202,3,0)</f>
        <v>0</v>
      </c>
      <c r="AB115">
        <f>VLOOKUP(L115,'[2]Fee Details'!$B$2:$D$202,3,0)</f>
        <v>0</v>
      </c>
      <c r="AC115">
        <f>VLOOKUP(M115,'[2]Fee Details'!$B$2:$D$202,3,0)</f>
        <v>0</v>
      </c>
      <c r="AD115" s="5">
        <f t="shared" si="1"/>
        <v>400</v>
      </c>
    </row>
  </sheetData>
  <sheetProtection algorithmName="SHA-512" hashValue="ZCmQUGrz7T+dNlyHP29rTaHMZxANxYxMmu/KVhnbaL5KUTUOj3Ef+G4P1Ul6RsNa3QPgc1WqyOWjB0Id1CIttQ==" saltValue="L0IGy5xHlD23wXQwrWp+dQ==" spinCount="100000" sheet="1" objects="1" scenarios="1"/>
  <autoFilter ref="A1:AD115"/>
  <printOptions horizontalCentered="1"/>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RESULTS</vt:lpstr>
      <vt:lpstr>Sheet3</vt:lpstr>
      <vt:lpstr>Sheet4</vt:lpstr>
      <vt:lpstr>Failures other than 1st yr IMS</vt:lpstr>
      <vt:lpstr>RESULTS!Print_Area</vt:lpstr>
      <vt:lpstr>'Failures other than 1st yr IMS'!Print_Titles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Srini</dc:creator>
  <cp:lastModifiedBy>Srini</cp:lastModifiedBy>
  <cp:lastPrinted>2016-02-29T12:57:46Z</cp:lastPrinted>
  <dcterms:created xsi:type="dcterms:W3CDTF">2016-02-29T10:55:51Z</dcterms:created>
  <dcterms:modified xsi:type="dcterms:W3CDTF">2016-03-07T10:29:14Z</dcterms:modified>
</cp:coreProperties>
</file>